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rl.local\GFS\ARPA\DATA\Dipartimenti\SET-MA\ACQUE_SHARE\SNPA\00_GRUPPI_DI_LAVORO\SNPA_RRT_TEM09_ACQUE\ST_C6_CONFIDENZA\2024.06.13_finale\"/>
    </mc:Choice>
  </mc:AlternateContent>
  <xr:revisionPtr revIDLastSave="0" documentId="13_ncr:1_{5A666FAC-7B64-40D5-AFF9-51F034439AA7}" xr6:coauthVersionLast="47" xr6:coauthVersionMax="47" xr10:uidLastSave="{00000000-0000-0000-0000-000000000000}"/>
  <bookViews>
    <workbookView xWindow="-111" yWindow="-111" windowWidth="31729" windowHeight="17342" activeTab="3" xr2:uid="{74023ECC-73D1-47F7-92AF-5830FB10CF75}"/>
  </bookViews>
  <sheets>
    <sheet name="LEGGIMI" sheetId="13" r:id="rId1"/>
    <sheet name="QUESITO_1" sheetId="4" r:id="rId2"/>
    <sheet name="ESEMPIO_1" sheetId="14" r:id="rId3"/>
    <sheet name="QUESITO_2" sheetId="18" r:id="rId4"/>
    <sheet name="ESEMPIO_2" sheetId="17" r:id="rId5"/>
    <sheet name="PRECEDENTE" sheetId="16"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0" i="16" l="1"/>
  <c r="D1" i="16" s="1"/>
  <c r="B20" i="16"/>
  <c r="B1" i="16" s="1"/>
  <c r="I8" i="17"/>
  <c r="E8" i="17"/>
  <c r="F8" i="17" s="1"/>
  <c r="D8" i="17"/>
  <c r="I7" i="17"/>
  <c r="E7" i="17"/>
  <c r="F7" i="17" s="1"/>
  <c r="D7" i="17"/>
  <c r="I6" i="17"/>
  <c r="F6" i="17"/>
  <c r="E6" i="17"/>
  <c r="D6" i="17"/>
  <c r="I5" i="17"/>
  <c r="E5" i="17"/>
  <c r="F5" i="17" s="1"/>
  <c r="D5" i="17"/>
  <c r="I4" i="17"/>
  <c r="F4" i="17"/>
  <c r="E4" i="17"/>
  <c r="D4" i="17"/>
  <c r="I3" i="17"/>
  <c r="E3" i="17"/>
  <c r="F3" i="17" s="1"/>
  <c r="D3" i="17"/>
  <c r="I2" i="17"/>
  <c r="F2" i="17"/>
  <c r="E2" i="17"/>
  <c r="D2" i="17"/>
  <c r="C1" i="16"/>
  <c r="E5" i="14" l="1"/>
  <c r="E4" i="14"/>
  <c r="C6" i="14"/>
  <c r="D6" i="14"/>
  <c r="B6" i="14"/>
  <c r="E6" i="14" l="1"/>
</calcChain>
</file>

<file path=xl/sharedStrings.xml><?xml version="1.0" encoding="utf-8"?>
<sst xmlns="http://schemas.openxmlformats.org/spreadsheetml/2006/main" count="181" uniqueCount="104">
  <si>
    <t>Indicatore MLG 116/2014: Numero di campionamenti chimici effettuati rispetto al numero minimo previsto dalla normativa e dal piano di monitoraggio in relazione al tipo di monitoraggio (sorveglianza, operativo)</t>
  </si>
  <si>
    <t>Agenzia</t>
  </si>
  <si>
    <t>Eventuale commento</t>
  </si>
  <si>
    <t>Istruzioni per la compilazione</t>
  </si>
  <si>
    <t>ANNO 1</t>
  </si>
  <si>
    <t>ANNO 2</t>
  </si>
  <si>
    <t>ANNO 3</t>
  </si>
  <si>
    <t>Piano monitoraggio</t>
  </si>
  <si>
    <t>Disponibili</t>
  </si>
  <si>
    <t>buono</t>
  </si>
  <si>
    <t>TRIENNIO</t>
  </si>
  <si>
    <t>Robustezza</t>
  </si>
  <si>
    <t>bassa</t>
  </si>
  <si>
    <t>alta</t>
  </si>
  <si>
    <t>Robustezza finale</t>
  </si>
  <si>
    <t>N. dati validi sostanza che determina la classificazione</t>
  </si>
  <si>
    <t>Nel campo "Agenzia" (cella A3) occorre riportare il nome dell'Agenzia che compila il questionario.
In uno dei campi colorati in verde inserire una "X" in corrispondenza della proposta che si ritiene adeguata.
E' possibile inserire eventuali commenti.</t>
  </si>
  <si>
    <r>
      <t xml:space="preserve">Nuovo indicatore: Numero di dati validi per singola sostanza degli inquinanti specifici </t>
    </r>
    <r>
      <rPr>
        <b/>
        <sz val="11"/>
        <color rgb="FFFF0000"/>
        <rFont val="Calibri"/>
        <family val="2"/>
        <scheme val="minor"/>
      </rPr>
      <t xml:space="preserve">ricercati in ciascun anno del periodo di monitoraggio
</t>
    </r>
    <r>
      <rPr>
        <sz val="11"/>
        <rFont val="Calibri"/>
        <family val="2"/>
        <scheme val="minor"/>
      </rPr>
      <t>Criterio: Confronto rispetto al numero previsto dal piano di monitoraggio</t>
    </r>
  </si>
  <si>
    <r>
      <t xml:space="preserve">Nuovo indicatore: Numero di dati validi per singola sostanza degli inquinanti specifici </t>
    </r>
    <r>
      <rPr>
        <b/>
        <sz val="11"/>
        <color rgb="FFFF0000"/>
        <rFont val="Calibri"/>
        <family val="2"/>
        <scheme val="minor"/>
      </rPr>
      <t>ricercati nell'intero periodo di monitoraggio (triennio, sessennio)</t>
    </r>
    <r>
      <rPr>
        <sz val="11"/>
        <color theme="1"/>
        <rFont val="Calibri"/>
        <family val="2"/>
        <scheme val="minor"/>
      </rPr>
      <t xml:space="preserve">
Criterio: Confronto rispetto al numero previsto dal piano di monitoraggio</t>
    </r>
  </si>
  <si>
    <r>
      <t xml:space="preserve">Nuovo indicatore: Numero di dati validi per singola sostanza degli inquinanti specifici </t>
    </r>
    <r>
      <rPr>
        <b/>
        <sz val="11"/>
        <color rgb="FFFF0000"/>
        <rFont val="Calibri"/>
        <family val="2"/>
        <scheme val="minor"/>
      </rPr>
      <t>ricercati in ciascun anno del periodo di monitoraggio</t>
    </r>
    <r>
      <rPr>
        <sz val="11"/>
        <color theme="1"/>
        <rFont val="Calibri"/>
        <family val="2"/>
        <scheme val="minor"/>
      </rPr>
      <t xml:space="preserve">
Criterio: Confronto rispetto al numero previsto dal piano di monitoraggio</t>
    </r>
  </si>
  <si>
    <t>STATO ELEMENTI CHIMICI A SOSTEGNO</t>
  </si>
  <si>
    <t>Maggiore o uguale al 75% del numero previsto dal piano di monitoraggio:</t>
  </si>
  <si>
    <t>- per tutte le sostanze se stato buono</t>
  </si>
  <si>
    <t>- per le sostanze che determinano la classificazione se stato non buono</t>
  </si>
  <si>
    <t>Biota: uguale a quello previsto nel piano di monitoraggio</t>
  </si>
  <si>
    <t>Minore del 75% del numero previsto se dal piano di monitoraggio:</t>
  </si>
  <si>
    <t>Biota: minore di quello previsto nel piano di monitoraggio</t>
  </si>
  <si>
    <t>Robustezza Alta</t>
  </si>
  <si>
    <t>Robustezza Bassa</t>
  </si>
  <si>
    <t>Alternativa 1</t>
  </si>
  <si>
    <t>Alternativa 2</t>
  </si>
  <si>
    <t>Commento</t>
  </si>
  <si>
    <t xml:space="preserve">La robustezza finale dell'indicatore è definita dalla robustezza riferita ai dati dell'anno che determina la classificazione </t>
  </si>
  <si>
    <t>La robustezza finale dell'indicatore è definita dalla robustezza riferita ai dati dell'intero triennio</t>
  </si>
  <si>
    <t>sufficiente</t>
  </si>
  <si>
    <t>% disponibili/piano monitoraggio</t>
  </si>
  <si>
    <t>Nota</t>
  </si>
  <si>
    <t>L'alternativa che sarà scelta verrà estesa anche alla valutazione degli indicatori "Numero di sostanze ricercate", "Valore dei LOQ" e agli indicatori di robustezza dello stato chimico.</t>
  </si>
  <si>
    <t>cipermetrina</t>
  </si>
  <si>
    <t>PFOS</t>
  </si>
  <si>
    <t>endosulfan</t>
  </si>
  <si>
    <t>esaclorobutadiene</t>
  </si>
  <si>
    <t>antracene</t>
  </si>
  <si>
    <t>benzene</t>
  </si>
  <si>
    <t>triclorometano</t>
  </si>
  <si>
    <t>SQA-MA</t>
  </si>
  <si>
    <r>
      <t xml:space="preserve">Stabilità ECS e sostanze prioritarie: valori </t>
    </r>
    <r>
      <rPr>
        <i/>
        <sz val="11"/>
        <color theme="1"/>
        <rFont val="Calibri"/>
        <family val="2"/>
        <scheme val="minor"/>
      </rPr>
      <t>borderline</t>
    </r>
    <r>
      <rPr>
        <sz val="11"/>
        <color theme="1"/>
        <rFont val="Calibri"/>
        <family val="2"/>
        <scheme val="minor"/>
      </rPr>
      <t xml:space="preserve"> definiti dalla </t>
    </r>
    <r>
      <rPr>
        <sz val="11"/>
        <color rgb="FFFF0000"/>
        <rFont val="Calibri"/>
        <family val="2"/>
        <scheme val="minor"/>
      </rPr>
      <t>procedura di arrotondamento come da MLG 116/2014</t>
    </r>
  </si>
  <si>
    <r>
      <t xml:space="preserve">Stabilità ECS e sostanze prioritarie: valori </t>
    </r>
    <r>
      <rPr>
        <i/>
        <sz val="11"/>
        <color theme="1"/>
        <rFont val="Calibri"/>
        <family val="2"/>
        <scheme val="minor"/>
      </rPr>
      <t>borderline</t>
    </r>
    <r>
      <rPr>
        <sz val="11"/>
        <color theme="1"/>
        <rFont val="Calibri"/>
        <family val="2"/>
        <scheme val="minor"/>
      </rPr>
      <t xml:space="preserve"> all'interno di un intervallo definito dall’</t>
    </r>
    <r>
      <rPr>
        <sz val="11"/>
        <color rgb="FFFF0000"/>
        <rFont val="Calibri"/>
        <family val="2"/>
        <scheme val="minor"/>
      </rPr>
      <t>incertezza analitica</t>
    </r>
  </si>
  <si>
    <r>
      <t xml:space="preserve">Stabilità ECS e sostanze prioritarie: valori </t>
    </r>
    <r>
      <rPr>
        <i/>
        <sz val="11"/>
        <color theme="1"/>
        <rFont val="Calibri"/>
        <family val="2"/>
        <scheme val="minor"/>
      </rPr>
      <t>borderline</t>
    </r>
    <r>
      <rPr>
        <sz val="11"/>
        <color theme="1"/>
        <rFont val="Calibri"/>
        <family val="2"/>
        <scheme val="minor"/>
      </rPr>
      <t xml:space="preserve"> all'interno di un intervallo predefinito pari a </t>
    </r>
    <r>
      <rPr>
        <sz val="11"/>
        <color rgb="FFFF0000"/>
        <rFont val="Calibri"/>
        <family val="2"/>
        <scheme val="minor"/>
      </rPr>
      <t xml:space="preserve">±25%  </t>
    </r>
    <r>
      <rPr>
        <i/>
        <sz val="11"/>
        <color rgb="FFFF0000"/>
        <rFont val="Calibri"/>
        <family val="2"/>
        <scheme val="minor"/>
      </rPr>
      <t xml:space="preserve">(proporre eventuali valori alternativi) </t>
    </r>
    <r>
      <rPr>
        <sz val="11"/>
        <color theme="1"/>
        <rFont val="Calibri"/>
        <family val="2"/>
        <scheme val="minor"/>
      </rPr>
      <t>del valore SQA</t>
    </r>
  </si>
  <si>
    <t>ARPA Friuli Venezia-Giulia</t>
  </si>
  <si>
    <t>X</t>
  </si>
  <si>
    <r>
      <t xml:space="preserve">la norma prevede che tutte le sostanze sia analizzate in conformità a quanto richiesto dalla UNI CEN EN ISO 17025 e, fra le altre cose convalidare i metodi analitici, determinare i limiti di rilevabilità e di quantificazione e calcolare l'incertezza. Quindi anche in questo caso, come in quello del rispetto del 30% dello SQA MA, </t>
    </r>
    <r>
      <rPr>
        <b/>
        <sz val="11"/>
        <color theme="1"/>
        <rFont val="Calibri"/>
        <family val="2"/>
        <scheme val="minor"/>
      </rPr>
      <t>c'è una chiara indicazione di legge che dovrebbe essere presa come riferimento</t>
    </r>
    <r>
      <rPr>
        <sz val="11"/>
        <color theme="1"/>
        <rFont val="Calibri"/>
        <family val="2"/>
        <scheme val="minor"/>
      </rPr>
      <t>.</t>
    </r>
  </si>
  <si>
    <t>ARPA Lombardia</t>
  </si>
  <si>
    <r>
      <t xml:space="preserve">L'opzione indicata è ritenuta valida per acque superficiali e sotterranee; </t>
    </r>
    <r>
      <rPr>
        <b/>
        <sz val="11"/>
        <color theme="1"/>
        <rFont val="Calibri"/>
        <family val="2"/>
        <scheme val="minor"/>
      </rPr>
      <t>non si preclude del tutto l'opzione del 25% del valore SQA/Valore Soglia a seguito di redazione di esempio di un'applicazione pratica</t>
    </r>
    <r>
      <rPr>
        <sz val="11"/>
        <color theme="1"/>
        <rFont val="Calibri"/>
        <family val="2"/>
        <scheme val="minor"/>
      </rPr>
      <t xml:space="preserve"> </t>
    </r>
  </si>
  <si>
    <t>ARPA Marche</t>
  </si>
  <si>
    <r>
      <t xml:space="preserve">Non è chiaro come l'incertezza analitica associata alle singole misure di concentrazione debba essere valutata nell'ambito del calcolo del valore medio. Tuttavia, nei casi in cui l'incertezza analitica non sia valutata, </t>
    </r>
    <r>
      <rPr>
        <b/>
        <sz val="11"/>
        <color theme="1"/>
        <rFont val="Calibri"/>
        <family val="2"/>
        <scheme val="minor"/>
      </rPr>
      <t>qualora si scelga come indicatore di stabilità quello che tiene conto dell'incertezza, si chiede di mantenere  la possibilità alternativa di usare anche la procedura di arrotondamento (come già riportato nella bozza del rapporto di sistema).</t>
    </r>
  </si>
  <si>
    <t>ARPA Puglia</t>
  </si>
  <si>
    <r>
      <t xml:space="preserve">Stabilità ECS e sostanze prioritarie: valori </t>
    </r>
    <r>
      <rPr>
        <i/>
        <sz val="11"/>
        <color theme="1"/>
        <rFont val="Calibri"/>
        <family val="2"/>
        <scheme val="minor"/>
      </rPr>
      <t>borderline</t>
    </r>
    <r>
      <rPr>
        <sz val="11"/>
        <color theme="1"/>
        <rFont val="Calibri"/>
        <family val="2"/>
        <scheme val="minor"/>
      </rPr>
      <t xml:space="preserve"> all'interno di un intervallo predefinito pari a </t>
    </r>
    <r>
      <rPr>
        <sz val="11"/>
        <color rgb="FFFF0000"/>
        <rFont val="Calibri"/>
        <family val="2"/>
        <scheme val="minor"/>
      </rPr>
      <t xml:space="preserve">±25% </t>
    </r>
    <r>
      <rPr>
        <sz val="11"/>
        <color theme="1"/>
        <rFont val="Calibri"/>
        <family val="2"/>
        <scheme val="minor"/>
      </rPr>
      <t>del valore SQA nel caso in cui non si disponga del valore dell'incertezza analitica</t>
    </r>
  </si>
  <si>
    <t>ARPA Umbria</t>
  </si>
  <si>
    <t>Qualora si decidesse di utilizzare l'incertezza analitica, si dovrebbe fare riferimento all'Allegato 1 delle Linee Guida 34/2021??</t>
  </si>
  <si>
    <t>ARPA Sicilia</t>
  </si>
  <si>
    <t>ARPAV Veneto</t>
  </si>
  <si>
    <r>
      <t xml:space="preserve">UTILIZZO DELL'INCERTEZZA ANALITICA  E' INTERESSANTE MA </t>
    </r>
    <r>
      <rPr>
        <b/>
        <sz val="11"/>
        <color theme="1"/>
        <rFont val="Calibri"/>
        <family val="2"/>
        <scheme val="minor"/>
      </rPr>
      <t xml:space="preserve">L'INCERTEZZA DELLA SINGOLA MISURA E' APPLICABILE ALLA MEDIA? </t>
    </r>
  </si>
  <si>
    <t>ARPA Piemonte</t>
  </si>
  <si>
    <t>anche 15% se si ritiene 25% troppo ampio</t>
  </si>
  <si>
    <t>ARPAT Toscana</t>
  </si>
  <si>
    <t>APPA Trento</t>
  </si>
  <si>
    <t>Anche studiando la variabilità dei valori &lt; LQ (vedi metodo Alpi Orientali per i metodi non adeguati)</t>
  </si>
  <si>
    <t>ARPAE Emilia-Romagna</t>
  </si>
  <si>
    <t>L'incertezza non è associata al singolo campione? Inoltre non si dovrebbe trascurare il criterio della semplicità di applicazione delle diverse opzioni</t>
  </si>
  <si>
    <t>ARTA Abruzzo</t>
  </si>
  <si>
    <t>ARPA Valle d'Aosta</t>
  </si>
  <si>
    <t>l'incertezza di misura si può effettivamente applicare a una media?</t>
  </si>
  <si>
    <t>ARPAC Campania</t>
  </si>
  <si>
    <t>ARPA Basilicata</t>
  </si>
  <si>
    <t>ARPA Lazio</t>
  </si>
  <si>
    <t>Sostanza</t>
  </si>
  <si>
    <t>% fissa</t>
  </si>
  <si>
    <t>SQA-MA-10%</t>
  </si>
  <si>
    <t>SQA-MA+10%</t>
  </si>
  <si>
    <t>Range</t>
  </si>
  <si>
    <t>Limiti procedura arrotondamento</t>
  </si>
  <si>
    <t>Numero risposte</t>
  </si>
  <si>
    <r>
      <t xml:space="preserve">Stabilità ECS e sostanze prioritarie: valori </t>
    </r>
    <r>
      <rPr>
        <i/>
        <sz val="11"/>
        <color theme="1"/>
        <rFont val="Calibri"/>
        <family val="2"/>
        <scheme val="minor"/>
      </rPr>
      <t>borderline</t>
    </r>
    <r>
      <rPr>
        <sz val="11"/>
        <color theme="1"/>
        <rFont val="Calibri"/>
        <family val="2"/>
        <scheme val="minor"/>
      </rPr>
      <t xml:space="preserve"> all'interno di un intervallo predefinito pari a </t>
    </r>
    <r>
      <rPr>
        <sz val="11"/>
        <color rgb="FFFF0000"/>
        <rFont val="Calibri"/>
        <family val="2"/>
        <scheme val="minor"/>
      </rPr>
      <t xml:space="preserve">±10% </t>
    </r>
    <r>
      <rPr>
        <sz val="11"/>
        <color theme="1"/>
        <rFont val="Calibri"/>
        <family val="2"/>
        <scheme val="minor"/>
      </rPr>
      <t>del valore SQA</t>
    </r>
  </si>
  <si>
    <t>Arpa Piemonte</t>
  </si>
  <si>
    <t>x</t>
  </si>
  <si>
    <t>proposta: ricercati nel periodo di monitoraggio utilizzato per la classificazione ai fini del WISE: anno o triennio in teoria</t>
  </si>
  <si>
    <t>semplificando ulteriormente la descrizione dell'indicatore, riportando quella di MLG 116/2014 che prevede l'assegnazione di una stabilità bassa quando il mancato superamento dello SQA-MA è determinato dalla procedura di arrotondamento del valore della media annuale che di fatto si applicherebbe solo ai casi di assegnazione della classe "buono". Altrimenti se bisogna valutare un range allora applicare l'intervallo</t>
  </si>
  <si>
    <t>ARPA Valle D'Aosta</t>
  </si>
  <si>
    <t>Casistica regionale insufficiente per esprimere un giudizio di preferenza. Si rimanda la decisione ai soggetti maggiormente coinvolti.</t>
  </si>
  <si>
    <t>ARPA LAZIO</t>
  </si>
  <si>
    <t>Attualmente applichiamo la procedura di arrotondamento stabilita da MLG 116/2014. Non esprimiamo un'indicazione, poiché non abbiamo elementi per valutare quale delle due opzioni sia più vantaggiosa.</t>
  </si>
  <si>
    <t>ARPA SICILIA</t>
  </si>
  <si>
    <t>ARPA Sicilia ha applicato ad oggi il criterio della procedura di arrotondamento, ma si ritiene di facile applicabilità anche il criterio del valore fisso del 10% dello SQA</t>
  </si>
  <si>
    <t>MENO SENSIBILE ALLE SPECIFICITA' ANNUALE (ANCHE METEO)</t>
  </si>
  <si>
    <t>IN CONTINUITA' CON I CRITERI PRECEDENTI E MENO RESTRITTIVO</t>
  </si>
  <si>
    <t>ARTA ABRUZZO</t>
  </si>
  <si>
    <t>Attualmente applichiamo la procedura di arrotondamento stabilita da MLG 116/2014. Il range del 10% sembra dare risultati molto simili, pertanto non si comprende il vantaggio di questa opzione.</t>
  </si>
  <si>
    <t>non esprimiamo indicazione perché riteniamo necessario valutare incertezza</t>
  </si>
  <si>
    <t>Lombardia</t>
  </si>
  <si>
    <t>Arpae Emilia-Romagna</t>
  </si>
  <si>
    <t>Nel caso di applicazione al biota, si suggerisce riduzione al 5%</t>
  </si>
  <si>
    <t>Puglia</t>
  </si>
  <si>
    <t>Favorevole alla prima opzione considerato che le sostanze analizzate variano di anno in anno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</si>
</sst>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000000"/>
    <numFmt numFmtId="165" formatCode="0.000000"/>
    <numFmt numFmtId="166" formatCode="0.000"/>
    <numFmt numFmtId="167" formatCode="0.0000"/>
    <numFmt numFmtId="168" formatCode="0.0"/>
  </numFmts>
  <fonts count="14" x14ac:knownFonts="1">
    <font>
      <sz val="11"/>
      <color theme="1"/>
      <name val="Calibri"/>
      <family val="2"/>
      <scheme val="minor"/>
    </font>
    <font>
      <b/>
      <sz val="11"/>
      <color theme="1"/>
      <name val="Calibri"/>
      <family val="2"/>
      <scheme val="minor"/>
    </font>
    <font>
      <b/>
      <sz val="11"/>
      <color rgb="FFFF0000"/>
      <name val="Calibri"/>
      <family val="2"/>
      <scheme val="minor"/>
    </font>
    <font>
      <i/>
      <sz val="11"/>
      <color theme="1"/>
      <name val="Calibri"/>
      <family val="2"/>
      <scheme val="minor"/>
    </font>
    <font>
      <sz val="11"/>
      <color theme="1"/>
      <name val="Calibri"/>
      <family val="2"/>
      <scheme val="minor"/>
    </font>
    <font>
      <sz val="8"/>
      <name val="Calibri"/>
      <family val="2"/>
      <scheme val="minor"/>
    </font>
    <font>
      <sz val="11"/>
      <color rgb="FFFF0000"/>
      <name val="Calibri"/>
      <family val="2"/>
      <scheme val="minor"/>
    </font>
    <font>
      <sz val="11"/>
      <name val="Calibri"/>
      <family val="2"/>
      <scheme val="minor"/>
    </font>
    <font>
      <b/>
      <sz val="11"/>
      <color rgb="FF000000"/>
      <name val="Calibri"/>
      <family val="2"/>
      <scheme val="minor"/>
    </font>
    <font>
      <sz val="11"/>
      <color theme="1"/>
      <name val="Arial"/>
      <family val="2"/>
    </font>
    <font>
      <i/>
      <sz val="11"/>
      <color rgb="FFFF0000"/>
      <name val="Calibri"/>
      <family val="2"/>
      <scheme val="minor"/>
    </font>
    <font>
      <b/>
      <sz val="14"/>
      <color theme="1"/>
      <name val="Calibri"/>
      <family val="2"/>
      <scheme val="minor"/>
    </font>
    <font>
      <b/>
      <sz val="14"/>
      <name val="Calibri"/>
      <family val="2"/>
      <scheme val="minor"/>
    </font>
    <font>
      <b/>
      <sz val="12"/>
      <color theme="1"/>
      <name val="Calibri"/>
      <family val="2"/>
      <scheme val="minor"/>
    </font>
  </fonts>
  <fills count="9">
    <fill>
      <patternFill patternType="none"/>
    </fill>
    <fill>
      <patternFill patternType="gray125"/>
    </fill>
    <fill>
      <patternFill patternType="solid">
        <fgColor theme="9" tint="0.79998168889431442"/>
        <bgColor indexed="64"/>
      </patternFill>
    </fill>
    <fill>
      <patternFill patternType="solid">
        <fgColor theme="0" tint="-0.14999847407452621"/>
        <bgColor indexed="64"/>
      </patternFill>
    </fill>
    <fill>
      <patternFill patternType="solid">
        <fgColor rgb="FFFFFF00"/>
        <bgColor indexed="64"/>
      </patternFill>
    </fill>
    <fill>
      <patternFill patternType="solid">
        <fgColor rgb="FF00B050"/>
        <bgColor indexed="64"/>
      </patternFill>
    </fill>
    <fill>
      <patternFill patternType="solid">
        <fgColor rgb="FFE2F0D9"/>
        <bgColor rgb="FFFFFFCC"/>
      </patternFill>
    </fill>
    <fill>
      <patternFill patternType="solid">
        <fgColor theme="7" tint="0.79998168889431442"/>
        <bgColor indexed="64"/>
      </patternFill>
    </fill>
    <fill>
      <patternFill patternType="solid">
        <fgColor theme="9" tint="0.79989013336588644"/>
        <bgColor rgb="FFDEEBF7"/>
      </patternFill>
    </fill>
  </fills>
  <borders count="8">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style="medium">
        <color indexed="64"/>
      </bottom>
      <diagonal/>
    </border>
    <border>
      <left/>
      <right style="medium">
        <color indexed="64"/>
      </right>
      <top/>
      <bottom/>
      <diagonal/>
    </border>
  </borders>
  <cellStyleXfs count="2">
    <xf numFmtId="0" fontId="0" fillId="0" borderId="0"/>
    <xf numFmtId="9" fontId="4" fillId="0" borderId="0" applyFont="0" applyFill="0" applyBorder="0" applyAlignment="0" applyProtection="0"/>
  </cellStyleXfs>
  <cellXfs count="56">
    <xf numFmtId="0" fontId="0" fillId="0" borderId="0" xfId="0"/>
    <xf numFmtId="0" fontId="0" fillId="0" borderId="0" xfId="0" applyAlignment="1">
      <alignment vertical="center"/>
    </xf>
    <xf numFmtId="0" fontId="0" fillId="0" borderId="0" xfId="0" applyAlignment="1">
      <alignment vertical="center" wrapText="1"/>
    </xf>
    <xf numFmtId="0" fontId="0" fillId="0" borderId="1" xfId="0" applyBorder="1" applyAlignment="1">
      <alignment vertical="center"/>
    </xf>
    <xf numFmtId="0" fontId="1" fillId="0" borderId="0" xfId="0" applyFont="1" applyAlignment="1">
      <alignment vertical="center" wrapText="1"/>
    </xf>
    <xf numFmtId="0" fontId="0" fillId="0" borderId="1" xfId="0" applyBorder="1" applyAlignment="1">
      <alignment horizontal="center" vertical="center" wrapText="1"/>
    </xf>
    <xf numFmtId="0" fontId="1" fillId="0" borderId="1" xfId="0" applyFont="1" applyBorder="1" applyAlignment="1">
      <alignment horizontal="center" vertical="center"/>
    </xf>
    <xf numFmtId="0" fontId="0" fillId="0" borderId="1" xfId="0" applyBorder="1" applyAlignment="1">
      <alignment horizontal="left" vertical="center" wrapText="1"/>
    </xf>
    <xf numFmtId="0" fontId="1" fillId="0" borderId="1" xfId="0" applyFont="1" applyBorder="1" applyAlignment="1">
      <alignment horizontal="left" vertical="center"/>
    </xf>
    <xf numFmtId="0" fontId="0" fillId="2" borderId="1" xfId="0" applyFill="1" applyBorder="1" applyAlignment="1">
      <alignment horizontal="center" vertical="center"/>
    </xf>
    <xf numFmtId="0" fontId="3" fillId="0" borderId="0" xfId="0" applyFont="1" applyAlignment="1">
      <alignment vertical="center" wrapText="1"/>
    </xf>
    <xf numFmtId="0" fontId="0" fillId="0" borderId="0" xfId="0" applyAlignment="1">
      <alignment horizontal="center" vertical="center"/>
    </xf>
    <xf numFmtId="0" fontId="0" fillId="0" borderId="1" xfId="0" applyBorder="1" applyAlignment="1">
      <alignment horizontal="center" vertical="center"/>
    </xf>
    <xf numFmtId="9" fontId="0" fillId="0" borderId="1" xfId="1" applyFont="1" applyBorder="1" applyAlignment="1">
      <alignment horizontal="center" vertical="center"/>
    </xf>
    <xf numFmtId="0" fontId="0" fillId="3" borderId="1" xfId="0" applyFill="1" applyBorder="1" applyAlignment="1">
      <alignment horizontal="center" vertical="center"/>
    </xf>
    <xf numFmtId="0" fontId="1" fillId="0" borderId="1"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0" fillId="0" borderId="5" xfId="0" applyBorder="1" applyAlignment="1">
      <alignment horizontal="left" vertical="center" wrapText="1"/>
    </xf>
    <xf numFmtId="0" fontId="0" fillId="0" borderId="7" xfId="0" applyBorder="1" applyAlignment="1">
      <alignment horizontal="left" vertical="center" wrapText="1"/>
    </xf>
    <xf numFmtId="0" fontId="9" fillId="0" borderId="7" xfId="0" applyFont="1" applyBorder="1" applyAlignment="1">
      <alignment horizontal="left" vertical="center" wrapText="1"/>
    </xf>
    <xf numFmtId="0" fontId="0" fillId="0" borderId="4" xfId="0" applyBorder="1" applyAlignment="1">
      <alignment horizontal="left" vertical="center" wrapText="1"/>
    </xf>
    <xf numFmtId="0" fontId="0" fillId="0" borderId="6" xfId="0" applyBorder="1" applyAlignment="1">
      <alignment horizontal="left" vertical="center" wrapText="1"/>
    </xf>
    <xf numFmtId="0" fontId="3" fillId="0" borderId="1" xfId="0" applyFont="1" applyBorder="1" applyAlignment="1">
      <alignment horizontal="center" vertical="center"/>
    </xf>
    <xf numFmtId="0" fontId="0" fillId="4" borderId="1" xfId="0" applyFill="1" applyBorder="1" applyAlignment="1">
      <alignment horizontal="center" vertical="center"/>
    </xf>
    <xf numFmtId="0" fontId="0" fillId="5" borderId="1" xfId="0" applyFill="1" applyBorder="1" applyAlignment="1">
      <alignment horizontal="center" vertical="center"/>
    </xf>
    <xf numFmtId="0" fontId="0" fillId="0" borderId="1" xfId="0" applyBorder="1" applyAlignment="1">
      <alignment horizontal="left" vertical="center"/>
    </xf>
    <xf numFmtId="0" fontId="0" fillId="6" borderId="1" xfId="0" applyFill="1" applyBorder="1" applyAlignment="1">
      <alignment horizontal="center" vertical="center"/>
    </xf>
    <xf numFmtId="0" fontId="1" fillId="2" borderId="1" xfId="0" applyFont="1" applyFill="1" applyBorder="1" applyAlignment="1">
      <alignment horizontal="center" vertical="center"/>
    </xf>
    <xf numFmtId="9" fontId="4" fillId="0" borderId="1" xfId="1" applyFont="1" applyBorder="1" applyAlignment="1">
      <alignment horizontal="center" vertical="center"/>
    </xf>
    <xf numFmtId="165" fontId="0" fillId="2" borderId="1" xfId="0" applyNumberFormat="1" applyFill="1" applyBorder="1" applyAlignment="1">
      <alignment horizontal="center" vertical="center"/>
    </xf>
    <xf numFmtId="164" fontId="0" fillId="0" borderId="1" xfId="0" applyNumberFormat="1" applyBorder="1" applyAlignment="1">
      <alignment horizontal="center" vertical="center"/>
    </xf>
    <xf numFmtId="165" fontId="0" fillId="7" borderId="1" xfId="0" applyNumberFormat="1" applyFill="1" applyBorder="1" applyAlignment="1">
      <alignment horizontal="center" vertical="center"/>
    </xf>
    <xf numFmtId="165" fontId="0" fillId="0" borderId="1" xfId="0" applyNumberFormat="1" applyBorder="1" applyAlignment="1">
      <alignment horizontal="center" vertical="center"/>
    </xf>
    <xf numFmtId="164" fontId="0" fillId="0" borderId="0" xfId="0" applyNumberFormat="1" applyAlignment="1">
      <alignment vertical="center"/>
    </xf>
    <xf numFmtId="0" fontId="0" fillId="7" borderId="1" xfId="0" applyFill="1" applyBorder="1" applyAlignment="1">
      <alignment horizontal="center" vertical="center"/>
    </xf>
    <xf numFmtId="167" fontId="0" fillId="2" borderId="1" xfId="0" applyNumberFormat="1" applyFill="1" applyBorder="1" applyAlignment="1">
      <alignment horizontal="center" vertical="center"/>
    </xf>
    <xf numFmtId="167" fontId="0" fillId="0" borderId="1" xfId="0" applyNumberFormat="1" applyBorder="1" applyAlignment="1">
      <alignment horizontal="center" vertical="center"/>
    </xf>
    <xf numFmtId="166" fontId="0" fillId="2" borderId="1" xfId="0" applyNumberFormat="1" applyFill="1" applyBorder="1" applyAlignment="1">
      <alignment horizontal="center" vertical="center"/>
    </xf>
    <xf numFmtId="166" fontId="0" fillId="0" borderId="1" xfId="0" applyNumberFormat="1" applyBorder="1" applyAlignment="1">
      <alignment horizontal="center" vertical="center"/>
    </xf>
    <xf numFmtId="2" fontId="0" fillId="2" borderId="1" xfId="0" applyNumberFormat="1" applyFill="1" applyBorder="1" applyAlignment="1">
      <alignment horizontal="center" vertical="center"/>
    </xf>
    <xf numFmtId="2" fontId="0" fillId="0" borderId="1" xfId="0" applyNumberFormat="1" applyBorder="1" applyAlignment="1">
      <alignment horizontal="center" vertical="center"/>
    </xf>
    <xf numFmtId="168" fontId="0" fillId="2" borderId="1" xfId="0" applyNumberFormat="1" applyFill="1" applyBorder="1" applyAlignment="1">
      <alignment horizontal="center" vertical="center"/>
    </xf>
    <xf numFmtId="168" fontId="0" fillId="0" borderId="1" xfId="0" applyNumberFormat="1" applyBorder="1" applyAlignment="1">
      <alignment horizontal="center" vertical="center"/>
    </xf>
    <xf numFmtId="9" fontId="0" fillId="0" borderId="0" xfId="1" applyFont="1" applyAlignment="1">
      <alignment horizontal="center" vertical="center"/>
    </xf>
    <xf numFmtId="168" fontId="0" fillId="0" borderId="0" xfId="0" applyNumberFormat="1" applyAlignment="1">
      <alignment vertical="center"/>
    </xf>
    <xf numFmtId="0" fontId="11" fillId="0" borderId="0" xfId="0" applyFont="1" applyAlignment="1">
      <alignment horizontal="center" vertical="center"/>
    </xf>
    <xf numFmtId="0" fontId="12" fillId="0" borderId="0" xfId="0" applyFont="1" applyAlignment="1">
      <alignment horizontal="right" vertical="center"/>
    </xf>
    <xf numFmtId="0" fontId="0" fillId="0" borderId="1" xfId="0" applyBorder="1" applyAlignment="1">
      <alignment horizontal="center" vertical="center" wrapText="1"/>
    </xf>
    <xf numFmtId="0" fontId="1" fillId="0" borderId="1" xfId="0" applyFont="1" applyBorder="1" applyAlignment="1">
      <alignment horizontal="center" vertical="center"/>
    </xf>
    <xf numFmtId="0" fontId="3" fillId="0" borderId="1" xfId="0" applyFont="1" applyBorder="1" applyAlignment="1">
      <alignment horizontal="center" vertical="center"/>
    </xf>
    <xf numFmtId="0" fontId="0" fillId="0" borderId="1" xfId="0" applyBorder="1" applyAlignment="1">
      <alignment horizontal="left" vertical="center" wrapText="1"/>
    </xf>
    <xf numFmtId="0" fontId="1" fillId="7" borderId="1" xfId="0" applyFont="1" applyFill="1" applyBorder="1" applyAlignment="1">
      <alignment horizontal="center" vertical="center"/>
    </xf>
    <xf numFmtId="0" fontId="0" fillId="8" borderId="1" xfId="0" applyFill="1" applyBorder="1" applyAlignment="1">
      <alignment horizontal="center" vertical="center"/>
    </xf>
    <xf numFmtId="0" fontId="13" fillId="0" borderId="0" xfId="0" applyFont="1" applyAlignment="1">
      <alignment horizontal="center" vertical="center"/>
    </xf>
    <xf numFmtId="0" fontId="0" fillId="0" borderId="1" xfId="0" applyFill="1" applyBorder="1" applyAlignment="1">
      <alignment horizontal="center" vertical="center" wrapText="1"/>
    </xf>
  </cellXfs>
  <cellStyles count="2">
    <cellStyle name="Normale" xfId="0" builtinId="0"/>
    <cellStyle name="Percentual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2013 - Tema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048E7C-37DD-4356-82EE-C5920B20E6CD}">
  <sheetPr>
    <tabColor rgb="FFFF0000"/>
  </sheetPr>
  <dimension ref="A1:A5"/>
  <sheetViews>
    <sheetView showGridLines="0" workbookViewId="0">
      <selection activeCell="A2" sqref="A2"/>
    </sheetView>
  </sheetViews>
  <sheetFormatPr defaultColWidth="8.88671875" defaultRowHeight="14.8" x14ac:dyDescent="0.3"/>
  <cols>
    <col min="1" max="1" width="89.33203125" style="2" customWidth="1"/>
    <col min="2" max="16384" width="8.88671875" style="2"/>
  </cols>
  <sheetData>
    <row r="1" spans="1:1" ht="24.65" customHeight="1" x14ac:dyDescent="0.3">
      <c r="A1" s="4" t="s">
        <v>3</v>
      </c>
    </row>
    <row r="2" spans="1:1" ht="63.4" customHeight="1" x14ac:dyDescent="0.3">
      <c r="A2" s="2" t="s">
        <v>16</v>
      </c>
    </row>
    <row r="3" spans="1:1" ht="37.549999999999997" customHeight="1" x14ac:dyDescent="0.3"/>
    <row r="4" spans="1:1" ht="22.95" customHeight="1" x14ac:dyDescent="0.3"/>
    <row r="5" spans="1:1" ht="43.1" customHeight="1" x14ac:dyDescent="0.3"/>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A1E17C-B34E-4A50-A126-2D241F7D9511}">
  <sheetPr>
    <tabColor theme="9" tint="0.79998168889431442"/>
  </sheetPr>
  <dimension ref="A1:D16"/>
  <sheetViews>
    <sheetView showGridLines="0" zoomScaleNormal="100" workbookViewId="0">
      <selection activeCell="C1" sqref="C1:C1048576"/>
    </sheetView>
  </sheetViews>
  <sheetFormatPr defaultColWidth="8.88671875" defaultRowHeight="14.8" x14ac:dyDescent="0.3"/>
  <cols>
    <col min="1" max="1" width="38.5546875" style="1" customWidth="1"/>
    <col min="2" max="2" width="68.88671875" style="1" bestFit="1" customWidth="1"/>
    <col min="3" max="3" width="68.6640625" style="1" customWidth="1"/>
    <col min="4" max="4" width="42.109375" style="1" customWidth="1"/>
    <col min="5" max="16384" width="8.88671875" style="1"/>
  </cols>
  <sheetData>
    <row r="1" spans="1:4" ht="73.849999999999994" x14ac:dyDescent="0.3">
      <c r="A1" s="10" t="s">
        <v>0</v>
      </c>
      <c r="B1" s="54">
        <v>6</v>
      </c>
      <c r="C1" s="54">
        <v>8</v>
      </c>
    </row>
    <row r="2" spans="1:4" ht="64.8" customHeight="1" x14ac:dyDescent="0.3">
      <c r="A2" s="6" t="s">
        <v>1</v>
      </c>
      <c r="B2" s="7" t="s">
        <v>17</v>
      </c>
      <c r="C2" s="7" t="s">
        <v>18</v>
      </c>
      <c r="D2" s="8" t="s">
        <v>2</v>
      </c>
    </row>
    <row r="3" spans="1:4" ht="27.7" customHeight="1" x14ac:dyDescent="0.3">
      <c r="A3" s="3" t="s">
        <v>66</v>
      </c>
      <c r="B3" s="9"/>
      <c r="C3" s="9" t="s">
        <v>50</v>
      </c>
      <c r="D3" s="5"/>
    </row>
    <row r="4" spans="1:4" ht="44.35" x14ac:dyDescent="0.3">
      <c r="A4" s="3" t="s">
        <v>84</v>
      </c>
      <c r="B4" s="9"/>
      <c r="C4" s="9" t="s">
        <v>85</v>
      </c>
      <c r="D4" s="55" t="s">
        <v>86</v>
      </c>
    </row>
    <row r="5" spans="1:4" x14ac:dyDescent="0.3">
      <c r="A5" s="3" t="s">
        <v>88</v>
      </c>
      <c r="B5" s="9"/>
      <c r="C5" s="9" t="s">
        <v>85</v>
      </c>
      <c r="D5" s="5"/>
    </row>
    <row r="6" spans="1:4" x14ac:dyDescent="0.3">
      <c r="A6" s="3" t="s">
        <v>90</v>
      </c>
      <c r="B6" s="9"/>
      <c r="C6" s="9" t="s">
        <v>50</v>
      </c>
      <c r="D6" s="5"/>
    </row>
    <row r="7" spans="1:4" x14ac:dyDescent="0.3">
      <c r="A7" s="3" t="s">
        <v>54</v>
      </c>
      <c r="B7" s="9" t="s">
        <v>50</v>
      </c>
      <c r="C7" s="9"/>
      <c r="D7" s="5"/>
    </row>
    <row r="8" spans="1:4" x14ac:dyDescent="0.3">
      <c r="A8" s="3" t="s">
        <v>92</v>
      </c>
      <c r="B8" s="9"/>
      <c r="C8" s="9" t="s">
        <v>50</v>
      </c>
      <c r="D8" s="5"/>
    </row>
    <row r="9" spans="1:4" ht="29.55" x14ac:dyDescent="0.3">
      <c r="A9" s="3" t="s">
        <v>61</v>
      </c>
      <c r="B9" s="9"/>
      <c r="C9" s="9" t="s">
        <v>50</v>
      </c>
      <c r="D9" s="5" t="s">
        <v>94</v>
      </c>
    </row>
    <row r="10" spans="1:4" x14ac:dyDescent="0.3">
      <c r="A10" s="3" t="s">
        <v>96</v>
      </c>
      <c r="B10" s="9" t="s">
        <v>50</v>
      </c>
      <c r="C10" s="9"/>
      <c r="D10" s="5"/>
    </row>
    <row r="11" spans="1:4" ht="29.55" x14ac:dyDescent="0.3">
      <c r="A11" s="3" t="s">
        <v>49</v>
      </c>
      <c r="B11" s="9" t="s">
        <v>50</v>
      </c>
      <c r="C11" s="9"/>
      <c r="D11" s="5" t="s">
        <v>103</v>
      </c>
    </row>
    <row r="12" spans="1:4" x14ac:dyDescent="0.3">
      <c r="A12" s="3" t="s">
        <v>99</v>
      </c>
      <c r="B12" s="53" t="s">
        <v>50</v>
      </c>
      <c r="C12" s="53"/>
      <c r="D12" s="5"/>
    </row>
    <row r="13" spans="1:4" customFormat="1" x14ac:dyDescent="0.3">
      <c r="A13" s="3" t="s">
        <v>65</v>
      </c>
      <c r="B13" s="53"/>
      <c r="C13" s="53" t="s">
        <v>85</v>
      </c>
      <c r="D13" s="5"/>
    </row>
    <row r="14" spans="1:4" x14ac:dyDescent="0.3">
      <c r="A14" s="3" t="s">
        <v>58</v>
      </c>
      <c r="B14" s="9" t="s">
        <v>50</v>
      </c>
      <c r="C14" s="9"/>
      <c r="D14" s="5"/>
    </row>
    <row r="15" spans="1:4" ht="45.1" customHeight="1" x14ac:dyDescent="0.3">
      <c r="A15" s="3" t="s">
        <v>100</v>
      </c>
      <c r="B15" s="9" t="s">
        <v>50</v>
      </c>
      <c r="C15" s="9"/>
      <c r="D15" s="5"/>
    </row>
    <row r="16" spans="1:4" x14ac:dyDescent="0.3">
      <c r="A16" s="3" t="s">
        <v>102</v>
      </c>
      <c r="B16" s="9"/>
      <c r="C16" s="9" t="s">
        <v>85</v>
      </c>
      <c r="D16" s="5"/>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B85D59-1328-4D76-AE3A-1779BB206349}">
  <sheetPr>
    <tabColor theme="9" tint="0.79998168889431442"/>
  </sheetPr>
  <dimension ref="A1:H11"/>
  <sheetViews>
    <sheetView showGridLines="0" workbookViewId="0">
      <selection activeCell="B9" sqref="B9:D9"/>
    </sheetView>
  </sheetViews>
  <sheetFormatPr defaultColWidth="8.88671875" defaultRowHeight="14.8" x14ac:dyDescent="0.3"/>
  <cols>
    <col min="1" max="1" width="28.109375" style="11" bestFit="1" customWidth="1"/>
    <col min="2" max="4" width="19.33203125" style="11" customWidth="1"/>
    <col min="5" max="5" width="42.44140625" style="11" customWidth="1"/>
    <col min="6" max="6" width="6.44140625" style="11" customWidth="1"/>
    <col min="7" max="7" width="33.44140625" style="11" customWidth="1"/>
    <col min="8" max="8" width="34.44140625" style="11" customWidth="1"/>
    <col min="9" max="16384" width="8.88671875" style="11"/>
  </cols>
  <sheetData>
    <row r="1" spans="1:8" ht="34.5" customHeight="1" thickBot="1" x14ac:dyDescent="0.35">
      <c r="B1" s="50" t="s">
        <v>29</v>
      </c>
      <c r="C1" s="50"/>
      <c r="D1" s="50"/>
      <c r="E1" s="23" t="s">
        <v>30</v>
      </c>
      <c r="G1" s="16" t="s">
        <v>27</v>
      </c>
      <c r="H1" s="17" t="s">
        <v>28</v>
      </c>
    </row>
    <row r="2" spans="1:8" ht="100.95" customHeight="1" x14ac:dyDescent="0.3">
      <c r="B2" s="48" t="s">
        <v>19</v>
      </c>
      <c r="C2" s="48"/>
      <c r="D2" s="48"/>
      <c r="E2" s="5" t="s">
        <v>18</v>
      </c>
      <c r="G2" s="18" t="s">
        <v>21</v>
      </c>
      <c r="H2" s="19" t="s">
        <v>25</v>
      </c>
    </row>
    <row r="3" spans="1:8" ht="49.4" customHeight="1" x14ac:dyDescent="0.3">
      <c r="A3" s="15" t="s">
        <v>15</v>
      </c>
      <c r="B3" s="14" t="s">
        <v>4</v>
      </c>
      <c r="C3" s="14" t="s">
        <v>5</v>
      </c>
      <c r="D3" s="14" t="s">
        <v>6</v>
      </c>
      <c r="E3" s="14" t="s">
        <v>10</v>
      </c>
      <c r="G3" s="18" t="s">
        <v>22</v>
      </c>
      <c r="H3" s="19" t="s">
        <v>22</v>
      </c>
    </row>
    <row r="4" spans="1:8" ht="29.7" customHeight="1" x14ac:dyDescent="0.3">
      <c r="A4" s="12" t="s">
        <v>7</v>
      </c>
      <c r="B4" s="12">
        <v>12</v>
      </c>
      <c r="C4" s="12">
        <v>12</v>
      </c>
      <c r="D4" s="12">
        <v>12</v>
      </c>
      <c r="E4" s="12">
        <f>SUM(B4:D4)</f>
        <v>36</v>
      </c>
      <c r="G4" s="18" t="s">
        <v>23</v>
      </c>
      <c r="H4" s="19" t="s">
        <v>23</v>
      </c>
    </row>
    <row r="5" spans="1:8" ht="29.7" customHeight="1" x14ac:dyDescent="0.3">
      <c r="A5" s="12" t="s">
        <v>8</v>
      </c>
      <c r="B5" s="12">
        <v>8</v>
      </c>
      <c r="C5" s="12">
        <v>12</v>
      </c>
      <c r="D5" s="12">
        <v>12</v>
      </c>
      <c r="E5" s="12">
        <f>SUM(B5:D5)</f>
        <v>32</v>
      </c>
      <c r="G5" s="18"/>
      <c r="H5" s="20"/>
    </row>
    <row r="6" spans="1:8" ht="29.7" customHeight="1" thickBot="1" x14ac:dyDescent="0.35">
      <c r="A6" s="12" t="s">
        <v>35</v>
      </c>
      <c r="B6" s="13">
        <f>B5/B4</f>
        <v>0.66666666666666663</v>
      </c>
      <c r="C6" s="13">
        <f t="shared" ref="C6:E6" si="0">C5/C4</f>
        <v>1</v>
      </c>
      <c r="D6" s="13">
        <f t="shared" si="0"/>
        <v>1</v>
      </c>
      <c r="E6" s="13">
        <f t="shared" si="0"/>
        <v>0.88888888888888884</v>
      </c>
      <c r="G6" s="21" t="s">
        <v>24</v>
      </c>
      <c r="H6" s="22" t="s">
        <v>26</v>
      </c>
    </row>
    <row r="7" spans="1:8" ht="29.7" customHeight="1" x14ac:dyDescent="0.3">
      <c r="A7" s="12" t="s">
        <v>11</v>
      </c>
      <c r="B7" s="6" t="s">
        <v>12</v>
      </c>
      <c r="C7" s="12" t="s">
        <v>13</v>
      </c>
      <c r="D7" s="12" t="s">
        <v>13</v>
      </c>
      <c r="E7" s="6" t="s">
        <v>13</v>
      </c>
    </row>
    <row r="8" spans="1:8" ht="29.7" customHeight="1" x14ac:dyDescent="0.3">
      <c r="A8" s="5" t="s">
        <v>20</v>
      </c>
      <c r="B8" s="24" t="s">
        <v>34</v>
      </c>
      <c r="C8" s="25" t="s">
        <v>9</v>
      </c>
      <c r="D8" s="25" t="s">
        <v>9</v>
      </c>
      <c r="E8" s="24" t="s">
        <v>34</v>
      </c>
    </row>
    <row r="9" spans="1:8" ht="29.7" customHeight="1" x14ac:dyDescent="0.3">
      <c r="A9" s="12" t="s">
        <v>14</v>
      </c>
      <c r="B9" s="49" t="s">
        <v>12</v>
      </c>
      <c r="C9" s="49"/>
      <c r="D9" s="49"/>
      <c r="E9" s="6" t="s">
        <v>13</v>
      </c>
    </row>
    <row r="10" spans="1:8" ht="40.799999999999997" customHeight="1" x14ac:dyDescent="0.3">
      <c r="A10" s="12" t="s">
        <v>31</v>
      </c>
      <c r="B10" s="48" t="s">
        <v>32</v>
      </c>
      <c r="C10" s="48"/>
      <c r="D10" s="48"/>
      <c r="E10" s="5" t="s">
        <v>33</v>
      </c>
    </row>
    <row r="11" spans="1:8" ht="38.950000000000003" customHeight="1" x14ac:dyDescent="0.3">
      <c r="A11" s="12" t="s">
        <v>36</v>
      </c>
      <c r="B11" s="51" t="s">
        <v>37</v>
      </c>
      <c r="C11" s="51"/>
      <c r="D11" s="51"/>
      <c r="E11" s="51"/>
    </row>
  </sheetData>
  <mergeCells count="5">
    <mergeCell ref="B2:D2"/>
    <mergeCell ref="B9:D9"/>
    <mergeCell ref="B1:D1"/>
    <mergeCell ref="B10:D10"/>
    <mergeCell ref="B11:E11"/>
  </mergeCells>
  <phoneticPr fontId="5"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82E9CF-AD17-482E-AF0A-60B5A9421D89}">
  <sheetPr>
    <tabColor theme="8" tint="0.79998168889431442"/>
  </sheetPr>
  <dimension ref="A1:D16"/>
  <sheetViews>
    <sheetView showGridLines="0" tabSelected="1" zoomScale="130" zoomScaleNormal="130" workbookViewId="0">
      <selection activeCell="D15" sqref="D15"/>
    </sheetView>
  </sheetViews>
  <sheetFormatPr defaultRowHeight="14.8" x14ac:dyDescent="0.3"/>
  <cols>
    <col min="1" max="1" width="22" bestFit="1" customWidth="1"/>
    <col min="2" max="2" width="42" customWidth="1"/>
    <col min="3" max="3" width="41.5546875" customWidth="1"/>
    <col min="4" max="4" width="89.6640625" customWidth="1"/>
  </cols>
  <sheetData>
    <row r="1" spans="1:4" ht="59.7" customHeight="1" x14ac:dyDescent="0.3">
      <c r="B1" s="46">
        <v>7</v>
      </c>
      <c r="C1" s="46">
        <v>6</v>
      </c>
    </row>
    <row r="2" spans="1:4" ht="44.35" x14ac:dyDescent="0.3">
      <c r="A2" s="6" t="s">
        <v>1</v>
      </c>
      <c r="B2" s="7" t="s">
        <v>46</v>
      </c>
      <c r="C2" s="7" t="s">
        <v>83</v>
      </c>
      <c r="D2" s="8" t="s">
        <v>2</v>
      </c>
    </row>
    <row r="3" spans="1:4" ht="23.4" customHeight="1" x14ac:dyDescent="0.3">
      <c r="A3" s="26" t="s">
        <v>66</v>
      </c>
      <c r="B3" s="9"/>
      <c r="C3" s="9" t="s">
        <v>50</v>
      </c>
      <c r="D3" s="5"/>
    </row>
    <row r="4" spans="1:4" ht="86.8" customHeight="1" x14ac:dyDescent="0.3">
      <c r="A4" s="26" t="s">
        <v>84</v>
      </c>
      <c r="B4" s="9" t="s">
        <v>85</v>
      </c>
      <c r="C4" s="9" t="s">
        <v>85</v>
      </c>
      <c r="D4" s="5" t="s">
        <v>87</v>
      </c>
    </row>
    <row r="5" spans="1:4" ht="44.35" x14ac:dyDescent="0.3">
      <c r="A5" s="26" t="s">
        <v>88</v>
      </c>
      <c r="B5" s="9"/>
      <c r="C5" s="9"/>
      <c r="D5" s="5" t="s">
        <v>89</v>
      </c>
    </row>
    <row r="6" spans="1:4" x14ac:dyDescent="0.3">
      <c r="A6" s="26" t="s">
        <v>90</v>
      </c>
      <c r="B6" s="9"/>
      <c r="C6" s="9" t="s">
        <v>50</v>
      </c>
      <c r="D6" s="5"/>
    </row>
    <row r="7" spans="1:4" ht="59.1" x14ac:dyDescent="0.3">
      <c r="A7" s="3" t="s">
        <v>54</v>
      </c>
      <c r="B7" s="9"/>
      <c r="C7" s="9"/>
      <c r="D7" s="5" t="s">
        <v>91</v>
      </c>
    </row>
    <row r="8" spans="1:4" ht="29.55" x14ac:dyDescent="0.3">
      <c r="A8" s="3" t="s">
        <v>92</v>
      </c>
      <c r="B8" s="9" t="s">
        <v>50</v>
      </c>
      <c r="C8" s="9" t="s">
        <v>50</v>
      </c>
      <c r="D8" s="5" t="s">
        <v>93</v>
      </c>
    </row>
    <row r="9" spans="1:4" ht="29.55" x14ac:dyDescent="0.3">
      <c r="A9" s="3" t="s">
        <v>61</v>
      </c>
      <c r="B9" s="9" t="s">
        <v>50</v>
      </c>
      <c r="C9" s="9"/>
      <c r="D9" s="5" t="s">
        <v>95</v>
      </c>
    </row>
    <row r="10" spans="1:4" ht="29.55" x14ac:dyDescent="0.3">
      <c r="A10" s="26" t="s">
        <v>96</v>
      </c>
      <c r="B10" s="9" t="s">
        <v>85</v>
      </c>
      <c r="C10" s="9"/>
      <c r="D10" s="5" t="s">
        <v>97</v>
      </c>
    </row>
    <row r="11" spans="1:4" ht="29.55" x14ac:dyDescent="0.3">
      <c r="A11" s="3" t="s">
        <v>49</v>
      </c>
      <c r="B11" s="9"/>
      <c r="C11" s="9"/>
      <c r="D11" s="5" t="s">
        <v>98</v>
      </c>
    </row>
    <row r="12" spans="1:4" x14ac:dyDescent="0.3">
      <c r="A12" s="26" t="s">
        <v>99</v>
      </c>
      <c r="B12" s="53" t="s">
        <v>50</v>
      </c>
      <c r="C12" s="53"/>
      <c r="D12" s="5"/>
    </row>
    <row r="13" spans="1:4" x14ac:dyDescent="0.3">
      <c r="A13" s="3" t="s">
        <v>65</v>
      </c>
      <c r="B13" s="53" t="s">
        <v>85</v>
      </c>
      <c r="C13" s="53"/>
      <c r="D13" s="5"/>
    </row>
    <row r="14" spans="1:4" x14ac:dyDescent="0.3">
      <c r="A14" s="3" t="s">
        <v>58</v>
      </c>
      <c r="B14" s="9" t="s">
        <v>50</v>
      </c>
      <c r="C14" s="9"/>
      <c r="D14" s="5"/>
    </row>
    <row r="15" spans="1:4" ht="29.55" x14ac:dyDescent="0.3">
      <c r="A15" s="3" t="s">
        <v>100</v>
      </c>
      <c r="B15" s="9"/>
      <c r="C15" s="9" t="s">
        <v>50</v>
      </c>
      <c r="D15" s="5" t="s">
        <v>101</v>
      </c>
    </row>
    <row r="16" spans="1:4" ht="38.15" customHeight="1" x14ac:dyDescent="0.3">
      <c r="A16" s="26" t="s">
        <v>102</v>
      </c>
      <c r="B16" s="9"/>
      <c r="C16" s="9" t="s">
        <v>85</v>
      </c>
      <c r="D16" s="5"/>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37FD2E-F285-481C-B33F-E6370CA56C6B}">
  <sheetPr>
    <tabColor theme="8" tint="0.79998168889431442"/>
  </sheetPr>
  <dimension ref="A1:J9"/>
  <sheetViews>
    <sheetView showGridLines="0" workbookViewId="0">
      <selection activeCell="F2" sqref="F2"/>
    </sheetView>
  </sheetViews>
  <sheetFormatPr defaultColWidth="8.88671875" defaultRowHeight="14.8" x14ac:dyDescent="0.3"/>
  <cols>
    <col min="1" max="1" width="16.33203125" style="1" bestFit="1" customWidth="1"/>
    <col min="2" max="3" width="8.88671875" style="1"/>
    <col min="4" max="4" width="15.6640625" style="1" customWidth="1"/>
    <col min="5" max="6" width="14" style="1" customWidth="1"/>
    <col min="7" max="8" width="19.5546875" style="1" customWidth="1"/>
    <col min="9" max="9" width="12.88671875" style="1" customWidth="1"/>
    <col min="10" max="10" width="16.5546875" style="1" customWidth="1"/>
    <col min="11" max="16384" width="8.88671875" style="1"/>
  </cols>
  <sheetData>
    <row r="1" spans="1:10" ht="26.5" customHeight="1" x14ac:dyDescent="0.3">
      <c r="A1" s="3" t="s">
        <v>76</v>
      </c>
      <c r="B1" s="6" t="s">
        <v>45</v>
      </c>
      <c r="C1" s="6" t="s">
        <v>77</v>
      </c>
      <c r="D1" s="28" t="s">
        <v>78</v>
      </c>
      <c r="E1" s="28" t="s">
        <v>79</v>
      </c>
      <c r="F1" s="12" t="s">
        <v>80</v>
      </c>
      <c r="G1" s="52" t="s">
        <v>81</v>
      </c>
      <c r="H1" s="52"/>
      <c r="I1" s="12" t="s">
        <v>80</v>
      </c>
    </row>
    <row r="2" spans="1:10" ht="26.5" customHeight="1" x14ac:dyDescent="0.3">
      <c r="A2" s="3" t="s">
        <v>38</v>
      </c>
      <c r="B2" s="12">
        <v>8.0000000000000007E-5</v>
      </c>
      <c r="C2" s="29">
        <v>0.1</v>
      </c>
      <c r="D2" s="30">
        <f t="shared" ref="D2:D8" si="0">B2-(B2*C2)</f>
        <v>7.2000000000000002E-5</v>
      </c>
      <c r="E2" s="30">
        <f t="shared" ref="E2:E8" si="1">B2+(B2*C2)</f>
        <v>8.8000000000000011E-5</v>
      </c>
      <c r="F2" s="31">
        <f>E2-D2</f>
        <v>1.6000000000000009E-5</v>
      </c>
      <c r="G2" s="32">
        <v>7.4999999999999993E-5</v>
      </c>
      <c r="H2" s="32">
        <v>8.3999999999999995E-5</v>
      </c>
      <c r="I2" s="33">
        <f>H2-G2</f>
        <v>9.0000000000000019E-6</v>
      </c>
      <c r="J2" s="34"/>
    </row>
    <row r="3" spans="1:10" ht="26.5" customHeight="1" x14ac:dyDescent="0.3">
      <c r="A3" s="3" t="s">
        <v>39</v>
      </c>
      <c r="B3" s="12">
        <v>6.4999999999999997E-4</v>
      </c>
      <c r="C3" s="29">
        <v>0.1</v>
      </c>
      <c r="D3" s="30">
        <f t="shared" si="0"/>
        <v>5.8500000000000002E-4</v>
      </c>
      <c r="E3" s="30">
        <f t="shared" si="1"/>
        <v>7.1499999999999992E-4</v>
      </c>
      <c r="F3" s="33">
        <f t="shared" ref="F3:F8" si="2">E3-D3</f>
        <v>1.2999999999999991E-4</v>
      </c>
      <c r="G3" s="32">
        <v>6.4499999999999996E-4</v>
      </c>
      <c r="H3" s="35">
        <v>6.5399999999999996E-4</v>
      </c>
      <c r="I3" s="33">
        <f t="shared" ref="I3:I8" si="3">H3-G3</f>
        <v>9.0000000000000019E-6</v>
      </c>
      <c r="J3" s="34"/>
    </row>
    <row r="4" spans="1:10" ht="26.5" customHeight="1" x14ac:dyDescent="0.3">
      <c r="A4" s="3" t="s">
        <v>40</v>
      </c>
      <c r="B4" s="12">
        <v>5.0000000000000001E-3</v>
      </c>
      <c r="C4" s="29">
        <v>0.1</v>
      </c>
      <c r="D4" s="36">
        <f t="shared" si="0"/>
        <v>4.5000000000000005E-3</v>
      </c>
      <c r="E4" s="36">
        <f t="shared" si="1"/>
        <v>5.4999999999999997E-3</v>
      </c>
      <c r="F4" s="37">
        <f t="shared" si="2"/>
        <v>9.9999999999999915E-4</v>
      </c>
      <c r="G4" s="35">
        <v>4.4999999999999997E-3</v>
      </c>
      <c r="H4" s="35">
        <v>5.4000000000000003E-3</v>
      </c>
      <c r="I4" s="37">
        <f t="shared" si="3"/>
        <v>9.0000000000000063E-4</v>
      </c>
      <c r="J4" s="34"/>
    </row>
    <row r="5" spans="1:10" ht="26.5" customHeight="1" x14ac:dyDescent="0.3">
      <c r="A5" s="3" t="s">
        <v>41</v>
      </c>
      <c r="B5" s="12">
        <v>0.05</v>
      </c>
      <c r="C5" s="29">
        <v>0.1</v>
      </c>
      <c r="D5" s="38">
        <f t="shared" si="0"/>
        <v>4.4999999999999998E-2</v>
      </c>
      <c r="E5" s="38">
        <f t="shared" si="1"/>
        <v>5.5000000000000007E-2</v>
      </c>
      <c r="F5" s="39">
        <f t="shared" si="2"/>
        <v>1.0000000000000009E-2</v>
      </c>
      <c r="G5" s="35">
        <v>4.4999999999999998E-2</v>
      </c>
      <c r="H5" s="35">
        <v>5.3999999999999999E-2</v>
      </c>
      <c r="I5" s="39">
        <f t="shared" si="3"/>
        <v>9.0000000000000011E-3</v>
      </c>
      <c r="J5" s="34"/>
    </row>
    <row r="6" spans="1:10" ht="26.5" customHeight="1" x14ac:dyDescent="0.3">
      <c r="A6" s="3" t="s">
        <v>42</v>
      </c>
      <c r="B6" s="12">
        <v>0.1</v>
      </c>
      <c r="C6" s="29">
        <v>0.1</v>
      </c>
      <c r="D6" s="40">
        <f t="shared" si="0"/>
        <v>0.09</v>
      </c>
      <c r="E6" s="40">
        <f t="shared" si="1"/>
        <v>0.11000000000000001</v>
      </c>
      <c r="F6" s="41">
        <f t="shared" si="2"/>
        <v>2.0000000000000018E-2</v>
      </c>
      <c r="G6" s="35">
        <v>0.05</v>
      </c>
      <c r="H6" s="35">
        <v>0.14000000000000001</v>
      </c>
      <c r="I6" s="41">
        <f t="shared" si="3"/>
        <v>9.0000000000000011E-2</v>
      </c>
      <c r="J6" s="34"/>
    </row>
    <row r="7" spans="1:10" ht="26.5" customHeight="1" x14ac:dyDescent="0.3">
      <c r="A7" s="3" t="s">
        <v>44</v>
      </c>
      <c r="B7" s="12">
        <v>2.5</v>
      </c>
      <c r="C7" s="29">
        <v>0.1</v>
      </c>
      <c r="D7" s="40">
        <f t="shared" si="0"/>
        <v>2.25</v>
      </c>
      <c r="E7" s="40">
        <f t="shared" si="1"/>
        <v>2.75</v>
      </c>
      <c r="F7" s="41">
        <f t="shared" si="2"/>
        <v>0.5</v>
      </c>
      <c r="G7" s="35">
        <v>2.4500000000000002</v>
      </c>
      <c r="H7" s="35">
        <v>2.54</v>
      </c>
      <c r="I7" s="41">
        <f t="shared" si="3"/>
        <v>8.9999999999999858E-2</v>
      </c>
      <c r="J7" s="34"/>
    </row>
    <row r="8" spans="1:10" ht="26.5" customHeight="1" x14ac:dyDescent="0.3">
      <c r="A8" s="3" t="s">
        <v>43</v>
      </c>
      <c r="B8" s="12">
        <v>10</v>
      </c>
      <c r="C8" s="29">
        <v>0.1</v>
      </c>
      <c r="D8" s="42">
        <f t="shared" si="0"/>
        <v>9</v>
      </c>
      <c r="E8" s="42">
        <f t="shared" si="1"/>
        <v>11</v>
      </c>
      <c r="F8" s="43">
        <f t="shared" si="2"/>
        <v>2</v>
      </c>
      <c r="G8" s="35">
        <v>9.5</v>
      </c>
      <c r="H8" s="35">
        <v>10.4</v>
      </c>
      <c r="I8" s="43">
        <f t="shared" si="3"/>
        <v>0.90000000000000036</v>
      </c>
      <c r="J8" s="34"/>
    </row>
    <row r="9" spans="1:10" x14ac:dyDescent="0.3">
      <c r="C9" s="44"/>
      <c r="D9" s="45"/>
      <c r="E9" s="45"/>
      <c r="F9" s="45"/>
    </row>
  </sheetData>
  <mergeCells count="1">
    <mergeCell ref="G1:H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9E9FA6-3ADF-4CC1-A682-BE88A9DA410F}">
  <sheetPr>
    <tabColor theme="8" tint="0.79998168889431442"/>
  </sheetPr>
  <dimension ref="A1:E22"/>
  <sheetViews>
    <sheetView showGridLines="0" topLeftCell="A10" zoomScale="90" zoomScaleNormal="90" workbookViewId="0">
      <selection activeCell="D22" sqref="B20:D22"/>
    </sheetView>
  </sheetViews>
  <sheetFormatPr defaultColWidth="8.88671875" defaultRowHeight="14.8" x14ac:dyDescent="0.3"/>
  <cols>
    <col min="1" max="1" width="22.6640625" style="1" customWidth="1"/>
    <col min="2" max="2" width="40.6640625" style="1" customWidth="1"/>
    <col min="3" max="3" width="42.44140625" style="1" customWidth="1"/>
    <col min="4" max="4" width="45.44140625" style="1" customWidth="1"/>
    <col min="5" max="5" width="87.88671875" style="1" customWidth="1"/>
    <col min="6" max="16384" width="8.88671875" style="1"/>
  </cols>
  <sheetData>
    <row r="1" spans="1:5" ht="32.65" customHeight="1" x14ac:dyDescent="0.3">
      <c r="A1" s="47" t="s">
        <v>82</v>
      </c>
      <c r="B1" s="46">
        <f>COUNTA(B3:B20)</f>
        <v>7</v>
      </c>
      <c r="C1" s="46">
        <f>COUNTA(C3:C20)</f>
        <v>5</v>
      </c>
      <c r="D1" s="46">
        <f>COUNTA(D3:D20)</f>
        <v>7</v>
      </c>
    </row>
    <row r="2" spans="1:5" ht="44.35" x14ac:dyDescent="0.3">
      <c r="A2" s="6" t="s">
        <v>1</v>
      </c>
      <c r="B2" s="7" t="s">
        <v>46</v>
      </c>
      <c r="C2" s="7" t="s">
        <v>47</v>
      </c>
      <c r="D2" s="7" t="s">
        <v>48</v>
      </c>
      <c r="E2" s="8" t="s">
        <v>2</v>
      </c>
    </row>
    <row r="3" spans="1:5" ht="59.1" x14ac:dyDescent="0.3">
      <c r="A3" s="26" t="s">
        <v>49</v>
      </c>
      <c r="B3" s="9"/>
      <c r="C3" s="9" t="s">
        <v>50</v>
      </c>
      <c r="D3" s="9"/>
      <c r="E3" s="5" t="s">
        <v>51</v>
      </c>
    </row>
    <row r="4" spans="1:5" ht="44.35" x14ac:dyDescent="0.3">
      <c r="A4" s="26" t="s">
        <v>52</v>
      </c>
      <c r="B4" s="9" t="s">
        <v>50</v>
      </c>
      <c r="C4" s="9"/>
      <c r="D4" s="9"/>
      <c r="E4" s="5" t="s">
        <v>53</v>
      </c>
    </row>
    <row r="5" spans="1:5" ht="73.849999999999994" x14ac:dyDescent="0.3">
      <c r="A5" s="26" t="s">
        <v>54</v>
      </c>
      <c r="B5" s="9" t="s">
        <v>50</v>
      </c>
      <c r="C5" s="9" t="s">
        <v>50</v>
      </c>
      <c r="D5" s="9"/>
      <c r="E5" s="5" t="s">
        <v>55</v>
      </c>
    </row>
    <row r="6" spans="1:5" ht="29.55" x14ac:dyDescent="0.3">
      <c r="A6" s="26" t="s">
        <v>56</v>
      </c>
      <c r="B6" s="9"/>
      <c r="C6" s="9" t="s">
        <v>50</v>
      </c>
      <c r="D6" s="9" t="s">
        <v>50</v>
      </c>
      <c r="E6" s="7" t="s">
        <v>57</v>
      </c>
    </row>
    <row r="7" spans="1:5" ht="29.55" x14ac:dyDescent="0.3">
      <c r="A7" s="26" t="s">
        <v>58</v>
      </c>
      <c r="B7" s="9" t="s">
        <v>50</v>
      </c>
      <c r="C7" s="9"/>
      <c r="D7" s="9"/>
      <c r="E7" s="5" t="s">
        <v>59</v>
      </c>
    </row>
    <row r="8" spans="1:5" x14ac:dyDescent="0.3">
      <c r="A8" s="26" t="s">
        <v>60</v>
      </c>
      <c r="B8" s="9" t="s">
        <v>50</v>
      </c>
      <c r="C8" s="9"/>
      <c r="D8" s="9"/>
      <c r="E8" s="5"/>
    </row>
    <row r="9" spans="1:5" ht="29.55" x14ac:dyDescent="0.3">
      <c r="A9" s="26" t="s">
        <v>61</v>
      </c>
      <c r="B9" s="9"/>
      <c r="C9" s="9"/>
      <c r="D9" s="9"/>
      <c r="E9" s="5" t="s">
        <v>62</v>
      </c>
    </row>
    <row r="10" spans="1:5" ht="25.4" customHeight="1" x14ac:dyDescent="0.3">
      <c r="A10" s="26" t="s">
        <v>63</v>
      </c>
      <c r="B10" s="9"/>
      <c r="C10" s="9"/>
      <c r="D10" s="9" t="s">
        <v>50</v>
      </c>
      <c r="E10" s="5" t="s">
        <v>64</v>
      </c>
    </row>
    <row r="11" spans="1:5" ht="25.4" customHeight="1" x14ac:dyDescent="0.3">
      <c r="A11" s="26" t="s">
        <v>65</v>
      </c>
      <c r="B11" s="27" t="s">
        <v>50</v>
      </c>
      <c r="C11" s="27"/>
      <c r="D11" s="27"/>
      <c r="E11" s="5"/>
    </row>
    <row r="12" spans="1:5" ht="25.4" customHeight="1" x14ac:dyDescent="0.3">
      <c r="A12" s="26" t="s">
        <v>66</v>
      </c>
      <c r="B12" s="9"/>
      <c r="C12" s="9" t="s">
        <v>50</v>
      </c>
      <c r="D12" s="9"/>
      <c r="E12" s="5" t="s">
        <v>67</v>
      </c>
    </row>
    <row r="13" spans="1:5" ht="29.55" x14ac:dyDescent="0.3">
      <c r="A13" s="26" t="s">
        <v>68</v>
      </c>
      <c r="B13" s="9"/>
      <c r="C13" s="9"/>
      <c r="D13" s="9" t="s">
        <v>50</v>
      </c>
      <c r="E13" s="5" t="s">
        <v>69</v>
      </c>
    </row>
    <row r="14" spans="1:5" ht="25.4" customHeight="1" x14ac:dyDescent="0.3">
      <c r="A14" s="26" t="s">
        <v>70</v>
      </c>
      <c r="B14" s="9" t="s">
        <v>50</v>
      </c>
      <c r="C14" s="9"/>
      <c r="D14" s="9"/>
      <c r="E14" s="5"/>
    </row>
    <row r="15" spans="1:5" ht="25.4" customHeight="1" x14ac:dyDescent="0.3">
      <c r="A15" s="3" t="s">
        <v>71</v>
      </c>
      <c r="B15" s="9"/>
      <c r="C15" s="9" t="s">
        <v>50</v>
      </c>
      <c r="D15" s="9"/>
      <c r="E15" s="15" t="s">
        <v>72</v>
      </c>
    </row>
    <row r="16" spans="1:5" ht="25.4" customHeight="1" x14ac:dyDescent="0.3">
      <c r="A16" s="3" t="s">
        <v>73</v>
      </c>
      <c r="B16" s="9"/>
      <c r="C16" s="9"/>
      <c r="D16" s="9" t="s">
        <v>50</v>
      </c>
      <c r="E16" s="5"/>
    </row>
    <row r="17" spans="1:5" ht="25.4" customHeight="1" x14ac:dyDescent="0.3">
      <c r="A17" s="3" t="s">
        <v>74</v>
      </c>
      <c r="B17" s="9"/>
      <c r="C17" s="9"/>
      <c r="D17" s="9" t="s">
        <v>50</v>
      </c>
      <c r="E17" s="5"/>
    </row>
    <row r="18" spans="1:5" ht="25.4" customHeight="1" x14ac:dyDescent="0.3">
      <c r="A18" s="3" t="s">
        <v>75</v>
      </c>
      <c r="B18" s="9"/>
      <c r="C18" s="9"/>
      <c r="D18" s="9" t="s">
        <v>50</v>
      </c>
      <c r="E18" s="5"/>
    </row>
    <row r="19" spans="1:5" x14ac:dyDescent="0.3">
      <c r="A19" s="11"/>
      <c r="B19" s="11"/>
      <c r="C19" s="11"/>
      <c r="D19" s="11"/>
    </row>
    <row r="20" spans="1:5" x14ac:dyDescent="0.3">
      <c r="A20" s="11"/>
      <c r="B20" s="11">
        <f>COUNTA(B3:B18)</f>
        <v>6</v>
      </c>
      <c r="C20" s="11"/>
      <c r="D20" s="11">
        <f>COUNTA(D3:D18)</f>
        <v>6</v>
      </c>
    </row>
    <row r="21" spans="1:5" x14ac:dyDescent="0.3">
      <c r="A21" s="11"/>
      <c r="B21" s="11"/>
      <c r="C21" s="11"/>
      <c r="D21" s="11"/>
    </row>
    <row r="22" spans="1:5" x14ac:dyDescent="0.3">
      <c r="A22" s="11"/>
      <c r="B22" s="11"/>
      <c r="C22" s="11"/>
      <c r="D22" s="11"/>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6</vt:i4>
      </vt:variant>
    </vt:vector>
  </HeadingPairs>
  <TitlesOfParts>
    <vt:vector size="6" baseType="lpstr">
      <vt:lpstr>LEGGIMI</vt:lpstr>
      <vt:lpstr>QUESITO_1</vt:lpstr>
      <vt:lpstr>ESEMPIO_1</vt:lpstr>
      <vt:lpstr>QUESITO_2</vt:lpstr>
      <vt:lpstr>ESEMPIO_2</vt:lpstr>
      <vt:lpstr>PRECEDENTE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GENONI PIETRO</dc:creator>
  <cp:lastModifiedBy>GENONI PIETRO</cp:lastModifiedBy>
  <dcterms:created xsi:type="dcterms:W3CDTF">2023-10-16T07:42:37Z</dcterms:created>
  <dcterms:modified xsi:type="dcterms:W3CDTF">2024-06-12T11:19:39Z</dcterms:modified>
</cp:coreProperties>
</file>