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1_SUPERFICIALI\A_Rete TEM 09  Acque SUP SOTT\1_M2 Biota\Riunione dic 22\"/>
    </mc:Choice>
  </mc:AlternateContent>
  <bookViews>
    <workbookView xWindow="0" yWindow="0" windowWidth="28800" windowHeight="12624"/>
  </bookViews>
  <sheets>
    <sheet name="SQA ricalcolato Peso umi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J16" i="1"/>
  <c r="I16" i="1"/>
  <c r="H16" i="1"/>
  <c r="J15" i="1"/>
  <c r="I15" i="1"/>
  <c r="H15" i="1"/>
  <c r="H13" i="1"/>
  <c r="G13" i="1"/>
  <c r="I13" i="1" s="1"/>
  <c r="F13" i="1"/>
  <c r="H12" i="1"/>
  <c r="G12" i="1"/>
  <c r="I12" i="1" s="1"/>
  <c r="F12" i="1"/>
  <c r="I10" i="1"/>
  <c r="H10" i="1"/>
  <c r="H9" i="1"/>
  <c r="G9" i="1"/>
  <c r="I9" i="1" s="1"/>
  <c r="F9" i="1"/>
  <c r="H6" i="1"/>
  <c r="G6" i="1"/>
  <c r="I6" i="1" s="1"/>
  <c r="F6" i="1"/>
</calcChain>
</file>

<file path=xl/sharedStrings.xml><?xml version="1.0" encoding="utf-8"?>
<sst xmlns="http://schemas.openxmlformats.org/spreadsheetml/2006/main" count="99" uniqueCount="71">
  <si>
    <t>N.</t>
  </si>
  <si>
    <t>Sostanza</t>
  </si>
  <si>
    <t>SQA Biota</t>
  </si>
  <si>
    <t>[μg/kg di peso umido]</t>
  </si>
  <si>
    <t>TMF</t>
  </si>
  <si>
    <t xml:space="preserve">Equivalentemente protettivi 
[μg/kg di peso umido] </t>
  </si>
  <si>
    <t>Corretto e normalizzato</t>
  </si>
  <si>
    <t>Normalizzazione</t>
  </si>
  <si>
    <t>[μg/kg lipide]</t>
  </si>
  <si>
    <t>μg/kg peso secco</t>
  </si>
  <si>
    <t>Pesce</t>
  </si>
  <si>
    <t>Mollusco/Crostaceo</t>
  </si>
  <si>
    <t>TF 4</t>
  </si>
  <si>
    <t>TF 5</t>
  </si>
  <si>
    <t>TF 3</t>
  </si>
  <si>
    <t>TF 2</t>
  </si>
  <si>
    <t>5)</t>
  </si>
  <si>
    <t>Difenileteri bromurati (PBDE)</t>
  </si>
  <si>
    <t>PU*100/5</t>
  </si>
  <si>
    <t>PU*0,05</t>
  </si>
  <si>
    <t>9 ter)</t>
  </si>
  <si>
    <t>DDT totale</t>
  </si>
  <si>
    <t>50 µg/kg</t>
  </si>
  <si>
    <t>μg/kg di peso umido</t>
  </si>
  <si>
    <t>100 µg/kg p.f.</t>
  </si>
  <si>
    <t>16)</t>
  </si>
  <si>
    <t>Esaclorobenzene (HCB)</t>
  </si>
  <si>
    <t>34)</t>
  </si>
  <si>
    <t>Dicofol</t>
  </si>
  <si>
    <t>17)</t>
  </si>
  <si>
    <t>Esaclorobutadiene (HCBD)</t>
  </si>
  <si>
    <t>21)</t>
  </si>
  <si>
    <t>Mercurio e composti</t>
  </si>
  <si>
    <t>PU*100/26</t>
  </si>
  <si>
    <t>PU*0,26</t>
  </si>
  <si>
    <t>35)</t>
  </si>
  <si>
    <t>Acido perfluorottansolfonico e suoi Sali (PFOS)</t>
  </si>
  <si>
    <t>37)</t>
  </si>
  <si>
    <t>Diossine e composti diossina-simili (PCDD, PCDF e PCB)</t>
  </si>
  <si>
    <t>0,0065 μg.kg-1 TEQ</t>
  </si>
  <si>
    <t>15)</t>
  </si>
  <si>
    <t>Fluorantene</t>
  </si>
  <si>
    <t>28)</t>
  </si>
  <si>
    <t>Benzo(a)pirene</t>
  </si>
  <si>
    <t xml:space="preserve">Formule </t>
  </si>
  <si>
    <t>SQAbiota, x= SQAbiota/TMF (exp(4-5))</t>
  </si>
  <si>
    <t>SQAbiota, x= SQAbiota/TMF (exp(4-3))</t>
  </si>
  <si>
    <t>SQAbiota, x= SQAbiota/TMF exp -1</t>
  </si>
  <si>
    <t>SQAbiota, x= SQAbiota/TMF exp 1</t>
  </si>
  <si>
    <t>SQAbiota, x= SQAbiota*TMF</t>
  </si>
  <si>
    <t>SQAbiota, x= SQAbiota/TMF</t>
  </si>
  <si>
    <t>SQAbiota, x= SQAbiota/TMF(4-TL(x))</t>
  </si>
  <si>
    <t>%</t>
  </si>
  <si>
    <t>Pesci</t>
  </si>
  <si>
    <t>Molluschi</t>
  </si>
  <si>
    <t>Formule</t>
  </si>
  <si>
    <t>PESO LIPIDICO</t>
  </si>
  <si>
    <t>PU*100/%grasso</t>
  </si>
  <si>
    <t>PU/grasso (0,0x)</t>
  </si>
  <si>
    <t>PESO secco</t>
  </si>
  <si>
    <t>PU*100/%H2O</t>
  </si>
  <si>
    <t>PU*100/H2O (0,xx)</t>
  </si>
  <si>
    <t>PESO UMIDO</t>
  </si>
  <si>
    <t>PS*%H2O/100</t>
  </si>
  <si>
    <t>PS*H2O(0,xx)</t>
  </si>
  <si>
    <t>Normalizzazione Lipidica</t>
  </si>
  <si>
    <t>Normalizzazione Peso Secco</t>
  </si>
  <si>
    <t>PU*0,01</t>
  </si>
  <si>
    <t>Umidità %</t>
  </si>
  <si>
    <t>GRASSO %</t>
  </si>
  <si>
    <t>PU*100/1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</si>
</sst>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0" fillId="0" borderId="0" xfId="0" applyFont="1" applyAlignment="1"/>
    <xf numFmtId="0" fontId="0" fillId="0" borderId="1" xfId="0" applyFont="1" applyBorder="1"/>
    <xf numFmtId="0" fontId="0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0" fillId="0" borderId="2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Normale" xfId="0" builtinId="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workbookViewId="0">
      <selection activeCell="F31" sqref="F31"/>
    </sheetView>
  </sheetViews>
  <sheetFormatPr defaultRowHeight="14.4" x14ac:dyDescent="0.3"/>
  <cols>
    <col min="1" max="1" width="8.88671875" style="5"/>
    <col min="2" max="2" width="7" style="5" customWidth="1"/>
    <col min="3" max="3" width="32.44140625" style="5" customWidth="1"/>
    <col min="4" max="4" width="21.44140625" style="5" bestFit="1" customWidth="1"/>
    <col min="5" max="5" width="17.21875" style="5" bestFit="1" customWidth="1"/>
    <col min="6" max="7" width="32.44140625" style="5" bestFit="1" customWidth="1"/>
    <col min="8" max="8" width="16.88671875" style="5" customWidth="1"/>
    <col min="9" max="9" width="9" style="5" bestFit="1" customWidth="1"/>
    <col min="10" max="10" width="17.77734375" style="5" bestFit="1" customWidth="1"/>
    <col min="11" max="11" width="15" style="9" customWidth="1"/>
    <col min="12" max="12" width="12.21875" style="5" bestFit="1" customWidth="1"/>
    <col min="13" max="13" width="11.6640625" style="5" customWidth="1"/>
    <col min="14" max="14" width="11.109375" style="5" customWidth="1"/>
    <col min="15" max="16384" width="8.88671875" style="5"/>
  </cols>
  <sheetData>
    <row r="1" spans="2:14" x14ac:dyDescent="0.3">
      <c r="B1" s="1"/>
      <c r="C1" s="1"/>
      <c r="E1" s="2"/>
      <c r="K1" s="3"/>
    </row>
    <row r="2" spans="2:14" x14ac:dyDescent="0.3">
      <c r="B2" s="6" t="s">
        <v>0</v>
      </c>
      <c r="C2" s="6" t="s">
        <v>1</v>
      </c>
      <c r="D2" s="7" t="s">
        <v>2</v>
      </c>
      <c r="E2" s="8"/>
      <c r="F2" s="47" t="s">
        <v>2</v>
      </c>
      <c r="G2" s="48"/>
      <c r="H2" s="47" t="s">
        <v>2</v>
      </c>
      <c r="I2" s="49"/>
      <c r="J2" s="48"/>
      <c r="L2" s="55" t="s">
        <v>7</v>
      </c>
      <c r="M2" s="55"/>
    </row>
    <row r="3" spans="2:14" ht="33" customHeight="1" x14ac:dyDescent="0.3">
      <c r="B3" s="6"/>
      <c r="C3" s="6"/>
      <c r="D3" s="10" t="s">
        <v>3</v>
      </c>
      <c r="E3" s="11" t="s">
        <v>4</v>
      </c>
      <c r="F3" s="50" t="s">
        <v>5</v>
      </c>
      <c r="G3" s="51"/>
      <c r="H3" s="52" t="s">
        <v>6</v>
      </c>
      <c r="I3" s="53"/>
      <c r="J3" s="54"/>
      <c r="K3" s="5"/>
      <c r="L3" s="33" t="s">
        <v>68</v>
      </c>
      <c r="M3" s="33" t="s">
        <v>69</v>
      </c>
      <c r="N3" s="33"/>
    </row>
    <row r="4" spans="2:14" x14ac:dyDescent="0.3">
      <c r="B4" s="6"/>
      <c r="C4" s="6"/>
      <c r="D4" s="12"/>
      <c r="E4" s="11"/>
      <c r="F4" s="13" t="s">
        <v>10</v>
      </c>
      <c r="G4" s="13" t="s">
        <v>10</v>
      </c>
      <c r="H4" s="13" t="s">
        <v>10</v>
      </c>
      <c r="I4" s="13" t="s">
        <v>10</v>
      </c>
      <c r="J4" s="14" t="s">
        <v>11</v>
      </c>
      <c r="K4" s="5"/>
      <c r="L4" s="33">
        <v>26</v>
      </c>
      <c r="M4" s="33">
        <v>5</v>
      </c>
      <c r="N4" s="33" t="s">
        <v>53</v>
      </c>
    </row>
    <row r="5" spans="2:14" x14ac:dyDescent="0.3">
      <c r="B5" s="6"/>
      <c r="C5" s="6"/>
      <c r="D5" s="15" t="s">
        <v>12</v>
      </c>
      <c r="E5" s="11"/>
      <c r="F5" s="15" t="s">
        <v>13</v>
      </c>
      <c r="G5" s="15" t="s">
        <v>14</v>
      </c>
      <c r="H5" s="16" t="s">
        <v>12</v>
      </c>
      <c r="I5" s="15" t="s">
        <v>14</v>
      </c>
      <c r="J5" s="15" t="s">
        <v>15</v>
      </c>
      <c r="K5" s="5"/>
      <c r="L5" s="33"/>
      <c r="M5" s="33">
        <v>1</v>
      </c>
      <c r="N5" s="33" t="s">
        <v>54</v>
      </c>
    </row>
    <row r="6" spans="2:14" x14ac:dyDescent="0.3">
      <c r="B6" s="17" t="s">
        <v>16</v>
      </c>
      <c r="C6" s="18" t="s">
        <v>17</v>
      </c>
      <c r="D6" s="19">
        <v>8.5000000000000006E-3</v>
      </c>
      <c r="E6" s="11">
        <v>1.8</v>
      </c>
      <c r="F6" s="15">
        <f>$D6*$E6</f>
        <v>1.5300000000000001E-2</v>
      </c>
      <c r="G6" s="20">
        <f>D6/E6</f>
        <v>4.7222222222222223E-3</v>
      </c>
      <c r="H6" s="21">
        <f>D6*100/5</f>
        <v>0.17</v>
      </c>
      <c r="I6" s="21">
        <f>G6*100/5</f>
        <v>9.4444444444444442E-2</v>
      </c>
      <c r="J6" s="22"/>
      <c r="K6" s="23" t="s">
        <v>8</v>
      </c>
      <c r="L6" s="24" t="s">
        <v>18</v>
      </c>
      <c r="M6" s="24" t="s">
        <v>19</v>
      </c>
      <c r="N6" s="30"/>
    </row>
    <row r="7" spans="2:14" ht="14.4" customHeight="1" x14ac:dyDescent="0.3">
      <c r="B7" s="56" t="s">
        <v>20</v>
      </c>
      <c r="C7" s="18" t="s">
        <v>21</v>
      </c>
      <c r="D7" s="19" t="s">
        <v>22</v>
      </c>
      <c r="E7" s="11"/>
      <c r="F7" s="15">
        <v>50</v>
      </c>
      <c r="G7" s="15">
        <v>50</v>
      </c>
      <c r="H7" s="15">
        <v>50</v>
      </c>
      <c r="I7" s="15">
        <v>50</v>
      </c>
      <c r="J7" s="15"/>
      <c r="K7" s="25" t="s">
        <v>23</v>
      </c>
      <c r="L7" s="26"/>
      <c r="M7" s="27"/>
    </row>
    <row r="8" spans="2:14" ht="14.4" customHeight="1" x14ac:dyDescent="0.3">
      <c r="B8" s="57"/>
      <c r="C8" s="18" t="s">
        <v>21</v>
      </c>
      <c r="D8" s="19" t="s">
        <v>24</v>
      </c>
      <c r="E8" s="11"/>
      <c r="F8" s="15">
        <v>100</v>
      </c>
      <c r="G8" s="15">
        <v>100</v>
      </c>
      <c r="H8" s="15">
        <v>100</v>
      </c>
      <c r="I8" s="15">
        <v>100</v>
      </c>
      <c r="J8" s="15"/>
      <c r="K8" s="25" t="s">
        <v>23</v>
      </c>
      <c r="L8" s="26"/>
      <c r="M8" s="27"/>
    </row>
    <row r="9" spans="2:14" x14ac:dyDescent="0.3">
      <c r="B9" s="18" t="s">
        <v>25</v>
      </c>
      <c r="C9" s="18" t="s">
        <v>26</v>
      </c>
      <c r="D9" s="19">
        <v>10</v>
      </c>
      <c r="E9" s="11">
        <v>2.7</v>
      </c>
      <c r="F9" s="15">
        <f>$D9*$E9</f>
        <v>27</v>
      </c>
      <c r="G9" s="28">
        <f>D9/E9</f>
        <v>3.7037037037037033</v>
      </c>
      <c r="H9" s="15">
        <f>D9*100/5</f>
        <v>200</v>
      </c>
      <c r="I9" s="28">
        <f>G9*100/5</f>
        <v>74.074074074074062</v>
      </c>
      <c r="J9" s="28"/>
      <c r="K9" s="23" t="s">
        <v>8</v>
      </c>
      <c r="L9" s="24" t="s">
        <v>18</v>
      </c>
      <c r="M9" s="24" t="s">
        <v>19</v>
      </c>
    </row>
    <row r="10" spans="2:14" x14ac:dyDescent="0.3">
      <c r="B10" s="18" t="s">
        <v>27</v>
      </c>
      <c r="C10" s="18" t="s">
        <v>28</v>
      </c>
      <c r="D10" s="19">
        <v>33</v>
      </c>
      <c r="E10" s="11"/>
      <c r="F10" s="15">
        <v>33</v>
      </c>
      <c r="G10" s="15">
        <v>33</v>
      </c>
      <c r="H10" s="15">
        <f>D10*100/5</f>
        <v>660</v>
      </c>
      <c r="I10" s="28">
        <f>G10*100/5</f>
        <v>660</v>
      </c>
      <c r="J10" s="28"/>
      <c r="K10" s="23" t="s">
        <v>8</v>
      </c>
      <c r="L10" s="24" t="s">
        <v>18</v>
      </c>
      <c r="M10" s="24" t="s">
        <v>19</v>
      </c>
    </row>
    <row r="11" spans="2:14" x14ac:dyDescent="0.3">
      <c r="B11" s="17" t="s">
        <v>29</v>
      </c>
      <c r="C11" s="18" t="s">
        <v>30</v>
      </c>
      <c r="D11" s="19">
        <v>55</v>
      </c>
      <c r="E11" s="11"/>
      <c r="F11" s="15">
        <v>55</v>
      </c>
      <c r="G11" s="15">
        <v>55</v>
      </c>
      <c r="H11" s="15">
        <f>D11*100/5</f>
        <v>1100</v>
      </c>
      <c r="I11" s="28">
        <f>G11*100/5</f>
        <v>1100</v>
      </c>
      <c r="J11" s="15"/>
      <c r="K11" s="23" t="s">
        <v>8</v>
      </c>
      <c r="L11" s="26"/>
      <c r="M11" s="26"/>
    </row>
    <row r="12" spans="2:14" ht="28.8" x14ac:dyDescent="0.3">
      <c r="B12" s="17" t="s">
        <v>31</v>
      </c>
      <c r="C12" s="18" t="s">
        <v>32</v>
      </c>
      <c r="D12" s="19">
        <v>20</v>
      </c>
      <c r="E12" s="11">
        <v>2.2000000000000002</v>
      </c>
      <c r="F12" s="15">
        <f t="shared" ref="F12:F13" si="0">$D12*$E12</f>
        <v>44</v>
      </c>
      <c r="G12" s="28">
        <f>D12/E12</f>
        <v>9.0909090909090899</v>
      </c>
      <c r="H12" s="28">
        <f>D12*100/26</f>
        <v>76.92307692307692</v>
      </c>
      <c r="I12" s="28">
        <f>G12*100/26</f>
        <v>34.96503496503496</v>
      </c>
      <c r="J12" s="28"/>
      <c r="K12" s="23" t="s">
        <v>9</v>
      </c>
      <c r="L12" s="24" t="s">
        <v>33</v>
      </c>
      <c r="M12" s="24" t="s">
        <v>34</v>
      </c>
    </row>
    <row r="13" spans="2:14" ht="28.8" x14ac:dyDescent="0.3">
      <c r="B13" s="17" t="s">
        <v>35</v>
      </c>
      <c r="C13" s="18" t="s">
        <v>36</v>
      </c>
      <c r="D13" s="19">
        <v>9.1</v>
      </c>
      <c r="E13" s="11">
        <v>2.1</v>
      </c>
      <c r="F13" s="21">
        <f t="shared" si="0"/>
        <v>19.11</v>
      </c>
      <c r="G13" s="21">
        <f>D13/E13</f>
        <v>4.333333333333333</v>
      </c>
      <c r="H13" s="28">
        <f>D13*100/26</f>
        <v>35</v>
      </c>
      <c r="I13" s="28">
        <f>G13*100/26</f>
        <v>16.666666666666664</v>
      </c>
      <c r="J13" s="28"/>
      <c r="K13" s="23" t="s">
        <v>9</v>
      </c>
      <c r="L13" s="24" t="s">
        <v>33</v>
      </c>
      <c r="M13" s="24" t="s">
        <v>34</v>
      </c>
    </row>
    <row r="14" spans="2:14" ht="28.8" x14ac:dyDescent="0.3">
      <c r="B14" s="17" t="s">
        <v>37</v>
      </c>
      <c r="C14" s="18" t="s">
        <v>38</v>
      </c>
      <c r="D14" s="19" t="s">
        <v>39</v>
      </c>
      <c r="E14" s="11"/>
      <c r="F14" s="15">
        <v>6.4999999999999997E-3</v>
      </c>
      <c r="G14" s="15">
        <v>6.4999999999999997E-3</v>
      </c>
      <c r="H14" s="15">
        <v>6.4999999999999997E-3</v>
      </c>
      <c r="I14" s="15">
        <v>6.4999999999999997E-3</v>
      </c>
      <c r="J14" s="15"/>
      <c r="K14" s="25" t="s">
        <v>23</v>
      </c>
      <c r="L14" s="26"/>
      <c r="M14" s="27"/>
    </row>
    <row r="15" spans="2:14" x14ac:dyDescent="0.3">
      <c r="B15" s="18" t="s">
        <v>40</v>
      </c>
      <c r="C15" s="18" t="s">
        <v>41</v>
      </c>
      <c r="D15" s="19">
        <v>30</v>
      </c>
      <c r="E15" s="11"/>
      <c r="F15" s="15">
        <v>30</v>
      </c>
      <c r="G15" s="15">
        <v>30</v>
      </c>
      <c r="H15" s="15">
        <f>D15*100/5</f>
        <v>600</v>
      </c>
      <c r="I15" s="28">
        <f t="shared" ref="I15:I16" si="1">G15*100/5</f>
        <v>600</v>
      </c>
      <c r="J15" s="28">
        <f>D15*100</f>
        <v>3000</v>
      </c>
      <c r="K15" s="23" t="s">
        <v>8</v>
      </c>
      <c r="L15" s="24" t="s">
        <v>70</v>
      </c>
      <c r="M15" s="24" t="s">
        <v>67</v>
      </c>
    </row>
    <row r="16" spans="2:14" x14ac:dyDescent="0.3">
      <c r="B16" s="18" t="s">
        <v>42</v>
      </c>
      <c r="C16" s="18" t="s">
        <v>43</v>
      </c>
      <c r="D16" s="19">
        <v>5</v>
      </c>
      <c r="E16" s="11"/>
      <c r="F16" s="15">
        <v>5</v>
      </c>
      <c r="G16" s="15">
        <v>5</v>
      </c>
      <c r="H16" s="15">
        <f>D16*100/5</f>
        <v>100</v>
      </c>
      <c r="I16" s="28">
        <f t="shared" si="1"/>
        <v>100</v>
      </c>
      <c r="J16" s="28">
        <f>D16*100</f>
        <v>500</v>
      </c>
      <c r="K16" s="23" t="s">
        <v>8</v>
      </c>
      <c r="L16" s="24" t="s">
        <v>70</v>
      </c>
      <c r="M16" s="24" t="s">
        <v>67</v>
      </c>
    </row>
    <row r="17" spans="2:13" x14ac:dyDescent="0.3">
      <c r="B17" s="34"/>
      <c r="C17" s="34"/>
      <c r="D17" s="34"/>
      <c r="E17" s="35" t="s">
        <v>44</v>
      </c>
      <c r="F17" s="32" t="s">
        <v>45</v>
      </c>
      <c r="G17" s="32" t="s">
        <v>46</v>
      </c>
      <c r="H17" s="38"/>
      <c r="I17" s="39"/>
      <c r="J17" s="40"/>
    </row>
    <row r="18" spans="2:13" x14ac:dyDescent="0.3">
      <c r="B18" s="34"/>
      <c r="C18" s="34"/>
      <c r="D18" s="34"/>
      <c r="E18" s="36"/>
      <c r="F18" s="32" t="s">
        <v>47</v>
      </c>
      <c r="G18" s="32" t="s">
        <v>48</v>
      </c>
      <c r="H18" s="41"/>
      <c r="I18" s="42"/>
      <c r="J18" s="43"/>
    </row>
    <row r="19" spans="2:13" x14ac:dyDescent="0.3">
      <c r="B19" s="34"/>
      <c r="C19" s="34"/>
      <c r="D19" s="34"/>
      <c r="E19" s="37"/>
      <c r="F19" s="32" t="s">
        <v>49</v>
      </c>
      <c r="G19" s="32" t="s">
        <v>50</v>
      </c>
      <c r="H19" s="44"/>
      <c r="I19" s="45"/>
      <c r="J19" s="46"/>
    </row>
    <row r="21" spans="2:13" x14ac:dyDescent="0.3">
      <c r="C21" s="4" t="s">
        <v>55</v>
      </c>
      <c r="M21" s="31"/>
    </row>
    <row r="22" spans="2:13" x14ac:dyDescent="0.3">
      <c r="C22" s="29" t="s">
        <v>51</v>
      </c>
    </row>
    <row r="23" spans="2:13" x14ac:dyDescent="0.3">
      <c r="D23" s="4"/>
      <c r="E23" s="4"/>
      <c r="I23" s="5" t="s">
        <v>52</v>
      </c>
    </row>
    <row r="24" spans="2:13" x14ac:dyDescent="0.3">
      <c r="C24" s="4" t="s">
        <v>56</v>
      </c>
      <c r="D24" s="4" t="s">
        <v>57</v>
      </c>
      <c r="E24" s="4" t="s">
        <v>58</v>
      </c>
    </row>
    <row r="25" spans="2:13" x14ac:dyDescent="0.3">
      <c r="C25" s="4" t="s">
        <v>59</v>
      </c>
      <c r="D25" s="4" t="s">
        <v>60</v>
      </c>
      <c r="E25" s="4" t="s">
        <v>61</v>
      </c>
    </row>
    <row r="26" spans="2:13" x14ac:dyDescent="0.3">
      <c r="C26" s="4" t="s">
        <v>62</v>
      </c>
      <c r="D26" s="4" t="s">
        <v>63</v>
      </c>
      <c r="E26" s="4" t="s">
        <v>64</v>
      </c>
      <c r="I26" s="4"/>
    </row>
    <row r="27" spans="2:13" x14ac:dyDescent="0.3">
      <c r="D27" s="9"/>
      <c r="I27" s="4"/>
    </row>
    <row r="28" spans="2:13" x14ac:dyDescent="0.3">
      <c r="C28" s="4" t="s">
        <v>65</v>
      </c>
      <c r="D28" s="4" t="s">
        <v>18</v>
      </c>
      <c r="E28" s="4" t="s">
        <v>19</v>
      </c>
      <c r="I28" s="4"/>
    </row>
    <row r="29" spans="2:13" x14ac:dyDescent="0.3">
      <c r="C29" s="4" t="s">
        <v>66</v>
      </c>
      <c r="D29" s="4" t="s">
        <v>33</v>
      </c>
      <c r="E29" s="4" t="s">
        <v>34</v>
      </c>
      <c r="I29" s="4"/>
    </row>
    <row r="34" spans="7:7" x14ac:dyDescent="0.3">
      <c r="G34" s="9"/>
    </row>
  </sheetData>
  <mergeCells count="9">
    <mergeCell ref="L2:M2"/>
    <mergeCell ref="B7:B8"/>
    <mergeCell ref="B17:D19"/>
    <mergeCell ref="E17:E19"/>
    <mergeCell ref="H17:J19"/>
    <mergeCell ref="F2:G2"/>
    <mergeCell ref="H2:J2"/>
    <mergeCell ref="F3:G3"/>
    <mergeCell ref="H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SQA ricalcolato Peso umido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AAgostini</dc:creator>
  <cp:lastModifiedBy>AAgostini</cp:lastModifiedBy>
  <dcterms:created xsi:type="dcterms:W3CDTF">2023-02-02T10:25:35Z</dcterms:created>
  <dcterms:modified xsi:type="dcterms:W3CDTF">2023-02-03T12:47:37Z</dcterms:modified>
</cp:coreProperties>
</file>